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Il mio Drive\MANIFESTI\offerta 2023-24\MANIFESTI per FAC\"/>
    </mc:Choice>
  </mc:AlternateContent>
  <xr:revisionPtr revIDLastSave="0" documentId="13_ncr:1_{3BA62285-3B45-4403-9EAC-752CD8CBE42B}" xr6:coauthVersionLast="47" xr6:coauthVersionMax="47" xr10:uidLastSave="{00000000-0000-0000-0000-000000000000}"/>
  <bookViews>
    <workbookView xWindow="-120" yWindow="-120" windowWidth="29040" windowHeight="15840" tabRatio="637" activeTab="2" xr2:uid="{00000000-000D-0000-FFFF-FFFF00000000}"/>
  </bookViews>
  <sheets>
    <sheet name="I anno" sheetId="1" r:id="rId1"/>
    <sheet name="II anno" sheetId="2" r:id="rId2"/>
    <sheet name="III anno" sheetId="3" r:id="rId3"/>
  </sheets>
  <definedNames>
    <definedName name="_xlnm.Print_Area" localSheetId="0">'I anno'!$A$1:$AG$35</definedName>
    <definedName name="_xlnm.Print_Area" localSheetId="1">'II anno'!$A$1:$AF$39</definedName>
    <definedName name="_xlnm.Print_Area" localSheetId="2">'III anno'!$A$1:$AG$32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2" l="1"/>
  <c r="Y39" i="2"/>
  <c r="Z39" i="2"/>
  <c r="AA39" i="2"/>
  <c r="AB39" i="2"/>
  <c r="AC39" i="2"/>
  <c r="W35" i="1"/>
  <c r="X35" i="1"/>
  <c r="Y35" i="1"/>
  <c r="Z35" i="1"/>
  <c r="AA35" i="1"/>
  <c r="AB35" i="1"/>
  <c r="V26" i="3"/>
  <c r="W34" i="2"/>
  <c r="V30" i="1"/>
  <c r="X32" i="3"/>
  <c r="V21" i="3"/>
  <c r="V16" i="3"/>
  <c r="V11" i="3"/>
  <c r="V5" i="3"/>
  <c r="W29" i="2"/>
  <c r="W26" i="2"/>
  <c r="W21" i="2"/>
  <c r="W17" i="2"/>
  <c r="W12" i="2"/>
  <c r="W9" i="2"/>
  <c r="W5" i="2"/>
  <c r="V25" i="1"/>
  <c r="V21" i="1"/>
  <c r="V17" i="1"/>
  <c r="V13" i="1"/>
  <c r="V8" i="1"/>
  <c r="V5" i="1"/>
  <c r="V32" i="3" l="1"/>
  <c r="V35" i="1"/>
  <c r="U35" i="1"/>
  <c r="AB32" i="3" l="1"/>
  <c r="AA32" i="3"/>
  <c r="Z32" i="3"/>
  <c r="Y32" i="3"/>
  <c r="W32" i="3"/>
  <c r="S30" i="3"/>
  <c r="Q30" i="3"/>
  <c r="O30" i="3"/>
  <c r="S29" i="3"/>
  <c r="Q29" i="3"/>
  <c r="O29" i="3"/>
  <c r="S28" i="3"/>
  <c r="Q28" i="3"/>
  <c r="O28" i="3"/>
  <c r="S27" i="3"/>
  <c r="Q27" i="3"/>
  <c r="O27" i="3"/>
  <c r="S26" i="3"/>
  <c r="Q26" i="3"/>
  <c r="O26" i="3"/>
  <c r="S25" i="3"/>
  <c r="Q25" i="3"/>
  <c r="O25" i="3"/>
  <c r="S24" i="3"/>
  <c r="Q24" i="3"/>
  <c r="O24" i="3"/>
  <c r="S23" i="3"/>
  <c r="Q23" i="3"/>
  <c r="O23" i="3"/>
  <c r="S22" i="3"/>
  <c r="Q22" i="3"/>
  <c r="O22" i="3"/>
  <c r="S21" i="3"/>
  <c r="Q21" i="3"/>
  <c r="O21" i="3"/>
  <c r="S20" i="3"/>
  <c r="Q20" i="3"/>
  <c r="O20" i="3"/>
  <c r="S19" i="3"/>
  <c r="Q19" i="3"/>
  <c r="O19" i="3"/>
  <c r="T17" i="3"/>
  <c r="S16" i="3"/>
  <c r="Q16" i="3"/>
  <c r="O16" i="3"/>
  <c r="O15" i="3"/>
  <c r="S13" i="3"/>
  <c r="Q13" i="3"/>
  <c r="O13" i="3"/>
  <c r="S12" i="3"/>
  <c r="Q12" i="3"/>
  <c r="O12" i="3"/>
  <c r="S11" i="3"/>
  <c r="Q11" i="3"/>
  <c r="T11" i="3" s="1"/>
  <c r="O11" i="3"/>
  <c r="S10" i="3"/>
  <c r="Q10" i="3"/>
  <c r="O10" i="3"/>
  <c r="S9" i="3"/>
  <c r="Q9" i="3"/>
  <c r="O9" i="3"/>
  <c r="T8" i="3"/>
  <c r="S7" i="3"/>
  <c r="Q7" i="3"/>
  <c r="O7" i="3"/>
  <c r="S6" i="3"/>
  <c r="Q6" i="3"/>
  <c r="O6" i="3"/>
  <c r="S5" i="3"/>
  <c r="Q5" i="3"/>
  <c r="O5" i="3"/>
  <c r="T38" i="2"/>
  <c r="R38" i="2"/>
  <c r="P38" i="2"/>
  <c r="T37" i="2"/>
  <c r="R37" i="2"/>
  <c r="P37" i="2"/>
  <c r="T36" i="2"/>
  <c r="R36" i="2"/>
  <c r="P36" i="2"/>
  <c r="T35" i="2"/>
  <c r="R35" i="2"/>
  <c r="P35" i="2"/>
  <c r="T34" i="2"/>
  <c r="R34" i="2"/>
  <c r="U34" i="2"/>
  <c r="W33" i="2"/>
  <c r="W39" i="2" s="1"/>
  <c r="T33" i="2"/>
  <c r="R33" i="2"/>
  <c r="P33" i="2"/>
  <c r="T32" i="2"/>
  <c r="R32" i="2"/>
  <c r="P32" i="2"/>
  <c r="T31" i="2"/>
  <c r="R31" i="2"/>
  <c r="P31" i="2"/>
  <c r="T30" i="2"/>
  <c r="R30" i="2"/>
  <c r="P30" i="2"/>
  <c r="T29" i="2"/>
  <c r="R29" i="2"/>
  <c r="P29" i="2"/>
  <c r="R28" i="2"/>
  <c r="P28" i="2"/>
  <c r="U28" i="2" s="1"/>
  <c r="T27" i="2"/>
  <c r="R27" i="2"/>
  <c r="P27" i="2"/>
  <c r="T26" i="2"/>
  <c r="R26" i="2"/>
  <c r="P26" i="2"/>
  <c r="T25" i="2"/>
  <c r="R25" i="2"/>
  <c r="P25" i="2"/>
  <c r="T24" i="2"/>
  <c r="R24" i="2"/>
  <c r="P24" i="2"/>
  <c r="T23" i="2"/>
  <c r="R23" i="2"/>
  <c r="P23" i="2"/>
  <c r="T22" i="2"/>
  <c r="R22" i="2"/>
  <c r="P22" i="2"/>
  <c r="T21" i="2"/>
  <c r="R21" i="2"/>
  <c r="P21" i="2"/>
  <c r="T20" i="2"/>
  <c r="R20" i="2"/>
  <c r="P20" i="2"/>
  <c r="T19" i="2"/>
  <c r="R19" i="2"/>
  <c r="P19" i="2"/>
  <c r="U18" i="2"/>
  <c r="T17" i="2"/>
  <c r="R17" i="2"/>
  <c r="U17" i="2" s="1"/>
  <c r="P17" i="2"/>
  <c r="T16" i="2"/>
  <c r="P16" i="2"/>
  <c r="U16" i="2" s="1"/>
  <c r="T15" i="2"/>
  <c r="R15" i="2"/>
  <c r="P15" i="2"/>
  <c r="T14" i="2"/>
  <c r="R14" i="2"/>
  <c r="P14" i="2"/>
  <c r="T13" i="2"/>
  <c r="R13" i="2"/>
  <c r="P13" i="2"/>
  <c r="T12" i="2"/>
  <c r="R12" i="2"/>
  <c r="P12" i="2"/>
  <c r="R11" i="2"/>
  <c r="U11" i="2" s="1"/>
  <c r="P11" i="2"/>
  <c r="T10" i="2"/>
  <c r="R10" i="2"/>
  <c r="P10" i="2"/>
  <c r="T9" i="2"/>
  <c r="R9" i="2"/>
  <c r="P9" i="2"/>
  <c r="T8" i="2"/>
  <c r="R8" i="2"/>
  <c r="P8" i="2"/>
  <c r="T7" i="2"/>
  <c r="R7" i="2"/>
  <c r="U7" i="2" s="1"/>
  <c r="P7" i="2"/>
  <c r="T6" i="2"/>
  <c r="R6" i="2"/>
  <c r="P6" i="2"/>
  <c r="T5" i="2"/>
  <c r="R5" i="2"/>
  <c r="P5" i="2"/>
  <c r="S34" i="1"/>
  <c r="Q34" i="1"/>
  <c r="O34" i="1"/>
  <c r="S33" i="1"/>
  <c r="Q33" i="1"/>
  <c r="O33" i="1"/>
  <c r="S32" i="1"/>
  <c r="Q32" i="1"/>
  <c r="O32" i="1"/>
  <c r="S31" i="1"/>
  <c r="Q31" i="1"/>
  <c r="O31" i="1"/>
  <c r="S30" i="1"/>
  <c r="Q30" i="1"/>
  <c r="O30" i="1"/>
  <c r="S29" i="1"/>
  <c r="Q29" i="1"/>
  <c r="O29" i="1"/>
  <c r="S28" i="1"/>
  <c r="Q28" i="1"/>
  <c r="O28" i="1"/>
  <c r="S27" i="1"/>
  <c r="Q27" i="1"/>
  <c r="O27" i="1"/>
  <c r="S26" i="1"/>
  <c r="Q26" i="1"/>
  <c r="O26" i="1"/>
  <c r="S25" i="1"/>
  <c r="Q25" i="1"/>
  <c r="O25" i="1"/>
  <c r="Q24" i="1"/>
  <c r="O24" i="1"/>
  <c r="T23" i="1"/>
  <c r="S22" i="1"/>
  <c r="Q22" i="1"/>
  <c r="O22" i="1"/>
  <c r="S21" i="1"/>
  <c r="Q21" i="1"/>
  <c r="O21" i="1"/>
  <c r="S20" i="1"/>
  <c r="Q20" i="1"/>
  <c r="O20" i="1"/>
  <c r="S19" i="1"/>
  <c r="Q19" i="1"/>
  <c r="O19" i="1"/>
  <c r="S18" i="1"/>
  <c r="Q18" i="1"/>
  <c r="O18" i="1"/>
  <c r="Q17" i="1"/>
  <c r="O17" i="1"/>
  <c r="S16" i="1"/>
  <c r="Q16" i="1"/>
  <c r="O16" i="1"/>
  <c r="S15" i="1"/>
  <c r="Q15" i="1"/>
  <c r="O15" i="1"/>
  <c r="S14" i="1"/>
  <c r="Q14" i="1"/>
  <c r="O14" i="1"/>
  <c r="S13" i="1"/>
  <c r="Q13" i="1"/>
  <c r="O13" i="1"/>
  <c r="S12" i="1"/>
  <c r="Q12" i="1"/>
  <c r="O12" i="1"/>
  <c r="S11" i="1"/>
  <c r="Q11" i="1"/>
  <c r="O11" i="1"/>
  <c r="S10" i="1"/>
  <c r="Q10" i="1"/>
  <c r="O10" i="1"/>
  <c r="S9" i="1"/>
  <c r="Q9" i="1"/>
  <c r="O9" i="1"/>
  <c r="S8" i="1"/>
  <c r="Q8" i="1"/>
  <c r="O8" i="1"/>
  <c r="S7" i="1"/>
  <c r="Q7" i="1"/>
  <c r="O7" i="1"/>
  <c r="S6" i="1"/>
  <c r="Q6" i="1"/>
  <c r="O6" i="1"/>
  <c r="S5" i="1"/>
  <c r="Q5" i="1"/>
  <c r="O5" i="1"/>
  <c r="U30" i="2" l="1"/>
  <c r="U19" i="2"/>
  <c r="U35" i="2"/>
  <c r="V34" i="2" s="1"/>
  <c r="U27" i="2"/>
  <c r="U14" i="2"/>
  <c r="U23" i="2"/>
  <c r="T22" i="1"/>
  <c r="T31" i="1"/>
  <c r="U5" i="2"/>
  <c r="U9" i="2"/>
  <c r="T9" i="3"/>
  <c r="T28" i="3"/>
  <c r="T18" i="1"/>
  <c r="T5" i="3"/>
  <c r="T21" i="3"/>
  <c r="T25" i="3"/>
  <c r="T7" i="1"/>
  <c r="T15" i="1"/>
  <c r="T24" i="1"/>
  <c r="T16" i="3"/>
  <c r="U12" i="2"/>
  <c r="U21" i="2"/>
  <c r="U25" i="2"/>
  <c r="U37" i="2"/>
  <c r="T7" i="3"/>
  <c r="T19" i="3"/>
  <c r="T23" i="3"/>
  <c r="T17" i="1"/>
  <c r="T33" i="1"/>
  <c r="T20" i="1"/>
  <c r="T25" i="1"/>
  <c r="T29" i="1"/>
  <c r="T6" i="1"/>
  <c r="T10" i="1"/>
  <c r="T14" i="1"/>
  <c r="T21" i="1"/>
  <c r="T26" i="1"/>
  <c r="T30" i="1"/>
  <c r="T34" i="1"/>
  <c r="U8" i="2"/>
  <c r="U15" i="2"/>
  <c r="U20" i="2"/>
  <c r="U24" i="2"/>
  <c r="U31" i="2"/>
  <c r="U36" i="2"/>
  <c r="T6" i="3"/>
  <c r="T12" i="3"/>
  <c r="T22" i="3"/>
  <c r="T26" i="3"/>
  <c r="T27" i="3"/>
  <c r="V17" i="2"/>
  <c r="T30" i="3"/>
  <c r="T5" i="1"/>
  <c r="T8" i="1"/>
  <c r="T12" i="1"/>
  <c r="T16" i="1"/>
  <c r="T19" i="1"/>
  <c r="T28" i="1"/>
  <c r="T32" i="1"/>
  <c r="U6" i="2"/>
  <c r="U10" i="2"/>
  <c r="U13" i="2"/>
  <c r="U22" i="2"/>
  <c r="U26" i="2"/>
  <c r="U29" i="2"/>
  <c r="U33" i="2"/>
  <c r="U38" i="2"/>
  <c r="T10" i="3"/>
  <c r="T20" i="3"/>
  <c r="T24" i="3"/>
  <c r="T29" i="3"/>
  <c r="T9" i="1"/>
  <c r="T11" i="1"/>
  <c r="T13" i="1"/>
  <c r="V26" i="2" l="1"/>
  <c r="V39" i="2" s="1"/>
  <c r="U26" i="3"/>
  <c r="U31" i="3" s="1"/>
</calcChain>
</file>

<file path=xl/sharedStrings.xml><?xml version="1.0" encoding="utf-8"?>
<sst xmlns="http://schemas.openxmlformats.org/spreadsheetml/2006/main" count="710" uniqueCount="340">
  <si>
    <t>ore docente (calcolate sul numero di gruppi)</t>
  </si>
  <si>
    <t>mutuazioni</t>
  </si>
  <si>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</si>
  <si>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</si>
  <si>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</si>
  <si>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</si>
  <si>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</si>
  <si>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</si>
  <si>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</si>
  <si>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</si>
  <si>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</si>
  <si>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</si>
  <si>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</si>
  <si>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</si>
  <si>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</si>
  <si>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</si>
  <si>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</si>
  <si>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</si>
  <si>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</si>
  <si>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</si>
  <si>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</si>
  <si>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</si>
  <si>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</si>
  <si>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</si>
  <si>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 base</t>
  </si>
  <si>
    <t>CFU B  caratt</t>
  </si>
  <si>
    <t>CFU C affini</t>
  </si>
  <si>
    <t>CFU D ade</t>
  </si>
  <si>
    <t>CFU E prova finale +lingua</t>
  </si>
  <si>
    <t>CFU F lab SSD Med/50</t>
  </si>
  <si>
    <t>AMBITO</t>
  </si>
  <si>
    <t>padre</t>
  </si>
  <si>
    <t>figli</t>
  </si>
  <si>
    <t>docenti</t>
  </si>
  <si>
    <t>programma</t>
  </si>
  <si>
    <t>Anatomia</t>
  </si>
  <si>
    <t>BIO/17</t>
  </si>
  <si>
    <t>Gianluca Carnevale</t>
  </si>
  <si>
    <t>CHIMOMO</t>
  </si>
  <si>
    <t>RTD</t>
  </si>
  <si>
    <t>Scienze Biomediche</t>
  </si>
  <si>
    <t>LG_TO_TRP</t>
  </si>
  <si>
    <t>TRP</t>
  </si>
  <si>
    <t>BIO/16</t>
  </si>
  <si>
    <t>NEUBIOMET</t>
  </si>
  <si>
    <t>PO</t>
  </si>
  <si>
    <t>T</t>
  </si>
  <si>
    <t>LG</t>
  </si>
  <si>
    <t>Scienze Psico-pedagogiche</t>
  </si>
  <si>
    <t>Psicologia Generale 1</t>
  </si>
  <si>
    <t>M-PSI/01</t>
  </si>
  <si>
    <t>Angela Ciaramidaro</t>
  </si>
  <si>
    <t>DESU</t>
  </si>
  <si>
    <t>Scienze Umane e psico-pedagogiche</t>
  </si>
  <si>
    <t>Psicologia Generale 2</t>
  </si>
  <si>
    <t>Il Linguaggio + bilinguismo 2 ore</t>
  </si>
  <si>
    <t>Pedagogia generale e sociale</t>
  </si>
  <si>
    <t>M-PED/01</t>
  </si>
  <si>
    <t>Nicola Barbieri</t>
  </si>
  <si>
    <t>M-PED/02</t>
  </si>
  <si>
    <t>PA</t>
  </si>
  <si>
    <t>T</t>
  </si>
  <si>
    <t>Scienze Propedeutiche</t>
  </si>
  <si>
    <t>FT_TO_TRP</t>
  </si>
  <si>
    <t>Psicologia dello sviluppo e dell'educazione</t>
  </si>
  <si>
    <t>M-PSI/04</t>
  </si>
  <si>
    <t>DCA</t>
  </si>
  <si>
    <t>Discipline demoetnoantropoligiche</t>
  </si>
  <si>
    <t>M-DEA/01</t>
  </si>
  <si>
    <t>LG_TRP</t>
  </si>
  <si>
    <t>Metodologia della ricerca</t>
  </si>
  <si>
    <t>Statistica medica</t>
  </si>
  <si>
    <t>MED/01</t>
  </si>
  <si>
    <t>Laura Bonvicini</t>
  </si>
  <si>
    <t>Bioingenieria Informatica ed elettronica</t>
  </si>
  <si>
    <t>ING-INF/06</t>
  </si>
  <si>
    <t>Tommaso Minerva</t>
  </si>
  <si>
    <t>SECS-S/01</t>
  </si>
  <si>
    <t>Scienze Interdisciplinari</t>
  </si>
  <si>
    <t>Igiene Generale ed Applicata</t>
  </si>
  <si>
    <t>MED/42</t>
  </si>
  <si>
    <t>Elena Righi</t>
  </si>
  <si>
    <t>Scienze della prevenzione dei servizi sanitari</t>
  </si>
  <si>
    <t>MED /48</t>
  </si>
  <si>
    <t>docente fittizio</t>
  </si>
  <si>
    <t>Attività formative affini o integrative</t>
  </si>
  <si>
    <t>EBP e banche dati ricerca</t>
  </si>
  <si>
    <t>Fisiologia</t>
  </si>
  <si>
    <t>Fisiologia Generale</t>
  </si>
  <si>
    <t>BIO/09</t>
  </si>
  <si>
    <t>Giulia Curia</t>
  </si>
  <si>
    <t>PA</t>
  </si>
  <si>
    <t>Neurofisiologia</t>
  </si>
  <si>
    <t>Fisica</t>
  </si>
  <si>
    <t>FIS/07</t>
  </si>
  <si>
    <t>Ciro Cecconi</t>
  </si>
  <si>
    <t>FIM</t>
  </si>
  <si>
    <t>FT_TRP</t>
  </si>
  <si>
    <t>Fisiologia dell'apparato PFA e uditivo</t>
  </si>
  <si>
    <t>MED/32</t>
  </si>
  <si>
    <t>SMECHIMAI</t>
  </si>
  <si>
    <t>R</t>
  </si>
  <si>
    <t>Scienze teorico-pratiche della logopedia</t>
  </si>
  <si>
    <t>Metodologia Generale della Riabilitazione Logopedica</t>
  </si>
  <si>
    <t>Logopedia generale</t>
  </si>
  <si>
    <t>MED/50</t>
  </si>
  <si>
    <t>profilo professionale, codice deontologico, core competence e core value,  responsabilità (introduzione), valutazione / bilancio/ cura/ riabilitazione /educazione terapeutica, team in riabilitazione (cenni)</t>
  </si>
  <si>
    <t>Lo sviluppo della comunicazione e del linguaggio</t>
  </si>
  <si>
    <t>Il Bilinguismo</t>
  </si>
  <si>
    <t>Glottologia e linguistica</t>
  </si>
  <si>
    <t>L-LIN/01</t>
  </si>
  <si>
    <t>Maria Elena Favilla</t>
  </si>
  <si>
    <t>Scienze del linguaggio teoriche e applicative</t>
  </si>
  <si>
    <t>Inglese Scientifico</t>
  </si>
  <si>
    <t>Inlgese Scientifico (attività formative relative alla preparazione della prova finale per il conseguimento del titolo di studio  e con riferimento alla laurea, alla verifica della conoscenza di almeno una lingua straniera)</t>
  </si>
  <si>
    <t>PROFIN_S</t>
  </si>
  <si>
    <t>Per la Prova finale e la lingua straniera</t>
  </si>
  <si>
    <t>bando Facoltà</t>
  </si>
  <si>
    <t>ALTRE_INGLESE SCIENTIFICO</t>
  </si>
  <si>
    <t>Altre Attività</t>
  </si>
  <si>
    <t>ALTRE I</t>
  </si>
  <si>
    <t>Altre attività  (Ulteriori attività formative - art. 10, comma 5, lettera d - attività formative volte ad acquisire ulteriori conoscenze linguistiche, abilità informatiche e telematiche, relazionali, o comunque utili per l'inserimento nel mondo del lavoro e volte ad eagevoalre scelte professionali)</t>
  </si>
  <si>
    <t>Elisabetta Losi</t>
  </si>
  <si>
    <t>Laboratorio didattico I</t>
  </si>
  <si>
    <t>Laboratorio didattico (Laboratori professionali dello specifico SSD)</t>
  </si>
  <si>
    <t>Direttore  AD</t>
  </si>
  <si>
    <t>laboratori professionali dello specifico SSD</t>
  </si>
  <si>
    <t>ADE I</t>
  </si>
  <si>
    <t>Attività a  scelta dello studente coerenti con il progetto formativo</t>
  </si>
  <si>
    <t>A scelta dello studente</t>
  </si>
  <si>
    <t>Ontogenesi motricità e percezione  (Silvia Sassi) ; Eduopen; corsi aggiornamento ……</t>
  </si>
  <si>
    <t>Tirocinio I</t>
  </si>
  <si>
    <t>Pianificazione, Tutorati,Valutazione, Portfolio</t>
  </si>
  <si>
    <t>LOSI ELISABETTA</t>
  </si>
  <si>
    <t>1 CFU Portfolio; 4 CFU Nidi e SCI; 3 CFU NPIA; 2 CFU Riabilitazione audlto; 2 CFU Disabili Adulti; 1 CFU Sviluppo del bambino (Federica Miselli); 1  CFU relazioni; 1 CFU interporfessionalità a partire dal gioco; 1 CFU medical humanities</t>
  </si>
  <si>
    <t>Area Pediatrica: tutorati e materiali prodotti</t>
  </si>
  <si>
    <t>Tutor</t>
  </si>
  <si>
    <t>Area Adulta: tutorati e materiali prodotti</t>
  </si>
  <si>
    <t>Cristina Reverberi</t>
  </si>
  <si>
    <t>Area Neurologica: tutorati</t>
  </si>
  <si>
    <t>Emanuela Borghi</t>
  </si>
  <si>
    <t>Area Pediatrica: tutorati</t>
  </si>
  <si>
    <t>CFU A</t>
  </si>
  <si>
    <t>CFU B</t>
  </si>
  <si>
    <t>CFU C</t>
  </si>
  <si>
    <t>CFU D</t>
  </si>
  <si>
    <t>CFU E</t>
  </si>
  <si>
    <t>CFU F</t>
  </si>
  <si>
    <t>Basi di patologia e Farmacologia</t>
  </si>
  <si>
    <t>Farmacologia</t>
  </si>
  <si>
    <t>BIO/14</t>
  </si>
  <si>
    <t>Scienze Medico chirurgiche</t>
  </si>
  <si>
    <t>LG_FT_TRP</t>
  </si>
  <si>
    <t>Patologia Generale</t>
  </si>
  <si>
    <t>MED/04</t>
  </si>
  <si>
    <t>Genetica</t>
  </si>
  <si>
    <t>MED/03</t>
  </si>
  <si>
    <t>MED/41</t>
  </si>
  <si>
    <t>Primo Soccorso</t>
  </si>
  <si>
    <t>Medicine specialistiche I</t>
  </si>
  <si>
    <t>Psicologia Clinica</t>
  </si>
  <si>
    <t>M-PSI/08</t>
  </si>
  <si>
    <t>FT_TO</t>
  </si>
  <si>
    <t>Erika Benassi</t>
  </si>
  <si>
    <t>MED/39</t>
  </si>
  <si>
    <t>Scienze Interdisciplinari e Cliniche</t>
  </si>
  <si>
    <t>FT_LG</t>
  </si>
  <si>
    <t>Pediatria</t>
  </si>
  <si>
    <t>MED/38</t>
  </si>
  <si>
    <t>Medicine specialistiche II</t>
  </si>
  <si>
    <t>Audiologia</t>
  </si>
  <si>
    <t>Foniatria 1</t>
  </si>
  <si>
    <t>Otorinolaringoiatria</t>
  </si>
  <si>
    <t>MED/31</t>
  </si>
  <si>
    <t>Chirurgia Maxillo Facciale 1</t>
  </si>
  <si>
    <t>MED/29</t>
  </si>
  <si>
    <t>Chirurgia Maxillo Facciale 2</t>
  </si>
  <si>
    <t>Metodologie della riabilitazione logopedica I</t>
  </si>
  <si>
    <t>La logopedia nei disturbi di voce e deglutizione in ambito Otorinolaringoiatrico</t>
  </si>
  <si>
    <t>La logopedia delle sordità</t>
  </si>
  <si>
    <t>Audiometria</t>
  </si>
  <si>
    <t>Neuroscienze</t>
  </si>
  <si>
    <t>Neurologia - I</t>
  </si>
  <si>
    <t>MED/26</t>
  </si>
  <si>
    <t>Neurologia - II (neuropsicologia)</t>
  </si>
  <si>
    <t>Psichiatria</t>
  </si>
  <si>
    <t>MED/25</t>
  </si>
  <si>
    <t>Diagnostica per immagini</t>
  </si>
  <si>
    <t>MED/36</t>
  </si>
  <si>
    <t>Medicina Interna: Psicogeriatria</t>
  </si>
  <si>
    <t>MED/09</t>
  </si>
  <si>
    <t>Metodologie della riabilitazione logopedica II</t>
  </si>
  <si>
    <t>La logopedia nei disturbi secondari di linguaggio</t>
  </si>
  <si>
    <t>La logopedia nei  disturbi specifici di apprendimento</t>
  </si>
  <si>
    <t>Scienze psicologiche e linguistiche</t>
  </si>
  <si>
    <t>Glottologia e linguistica</t>
  </si>
  <si>
    <t>Psicometria</t>
  </si>
  <si>
    <t>M-PSI/03</t>
  </si>
  <si>
    <t>Psicolinguistica</t>
  </si>
  <si>
    <t>ADE II</t>
  </si>
  <si>
    <t>ALTRE II</t>
  </si>
  <si>
    <t>TIROCINIO II</t>
  </si>
  <si>
    <t>Area Foniatrica: tutorati</t>
  </si>
  <si>
    <t>Area Audiologica: tutorati</t>
  </si>
  <si>
    <t>TITOLARE</t>
  </si>
  <si>
    <t>Management in area sanitaria</t>
  </si>
  <si>
    <t>Organizzazione Aziendale</t>
  </si>
  <si>
    <t>SECS-P/10</t>
  </si>
  <si>
    <t>Management Sanitario</t>
  </si>
  <si>
    <t>Diritto del lavoro</t>
  </si>
  <si>
    <t>IUS/07</t>
  </si>
  <si>
    <t>Medicina Legale</t>
  </si>
  <si>
    <t>MED/43</t>
  </si>
  <si>
    <t>Statistica Medica</t>
  </si>
  <si>
    <t>Medicina del Lavoro</t>
  </si>
  <si>
    <t>MED/44</t>
  </si>
  <si>
    <t>Il management in logopedia</t>
  </si>
  <si>
    <t>Metodologie di riabilitazione logopedica III</t>
  </si>
  <si>
    <t>La logopedia nei disturbi conginitivi non linguistici</t>
  </si>
  <si>
    <t>La logopedia nell'afasia</t>
  </si>
  <si>
    <t>La logopedia e le disartrie</t>
  </si>
  <si>
    <t>La Comunicazione Aumentativa Alternativa</t>
  </si>
  <si>
    <t>La logopedia e lo squilibrio muscolare oro-facciale</t>
  </si>
  <si>
    <t>L'Educazione terapeutica in logopedia</t>
  </si>
  <si>
    <t>La logopedia nei disturbi di alimentazione e deglutizione  in età pediatrica</t>
  </si>
  <si>
    <t>La logopedia nei disturbi dello spettro autistico</t>
  </si>
  <si>
    <t>Foniatria 2</t>
  </si>
  <si>
    <t>Le cure palliative</t>
  </si>
  <si>
    <t>MED/45</t>
  </si>
  <si>
    <t>Primo Soccorso</t>
  </si>
  <si>
    <t>ADE III</t>
  </si>
  <si>
    <t>ALTRE III</t>
  </si>
  <si>
    <t>Laboratorio didattico</t>
  </si>
  <si>
    <t>La voce cantata</t>
  </si>
  <si>
    <t>Tirocinio III</t>
  </si>
  <si>
    <t>2 CFU Portfolio; 6 Riabilitazione adulto; 8 CFU NPIA-Autismo;  2  CFU relazioni;  1 CFU medical humanities; 1 interprofessionalità; 2 tirocinio a scelta; 6 attività in aula</t>
  </si>
  <si>
    <t>Area Neuropsichiatria Infantile: tutorati</t>
  </si>
  <si>
    <t>Prova Finale</t>
  </si>
  <si>
    <t>prova finale</t>
  </si>
  <si>
    <t>Tirocinio differenzaito per specifico profilo</t>
  </si>
  <si>
    <t>Paoluzzi Margherita</t>
  </si>
  <si>
    <t xml:space="preserve">Paola Pergreffi </t>
  </si>
  <si>
    <t>La logopedia nelle paralisi periferiche in ambito Otorinolaringoiatrico</t>
  </si>
  <si>
    <t>La logopedia nei disturbi primari di linguaggio</t>
  </si>
  <si>
    <t>Metodologie di riabilitazione logopedica IV</t>
  </si>
  <si>
    <t xml:space="preserve">La logopedia nelle GCA </t>
  </si>
  <si>
    <t>La logopedia nei problemi di deglutizione dell'adulto</t>
  </si>
  <si>
    <t xml:space="preserve">Neuropsichiatria Infantile </t>
  </si>
  <si>
    <t>Medicine Specialistiche III</t>
  </si>
  <si>
    <t>Margherita Paoluzzi - rinnovo contratto Unimore</t>
  </si>
  <si>
    <t>Paola Bonifacci - rinnovo contratto Unimore</t>
  </si>
  <si>
    <t>Elisabetta Losi - rinnovo contratto Unimore</t>
  </si>
  <si>
    <t xml:space="preserve">Emanuela Tenca - rinnovo contratto Unimore </t>
  </si>
  <si>
    <t xml:space="preserve">Stefania Costi </t>
  </si>
  <si>
    <t>Il baule dei giochi: laboratorio sullp sviluppo del gioco nel bambino -Margherita Paoluzzi; Non solo giochi di parole: laboratorio sulla comunicazione - Elisabetta Losi</t>
  </si>
  <si>
    <t xml:space="preserve">FadSicurmore+ questionario in  presenza; Lo sviluppo del bambino - Miselli con TO padre </t>
  </si>
  <si>
    <t xml:space="preserve">Anestesiologia: oncologia e terapia del dolore </t>
  </si>
  <si>
    <t>FT_LG_TO</t>
  </si>
  <si>
    <t>LG_TRP_TO</t>
  </si>
  <si>
    <t>Ricerca in riabilitazione</t>
  </si>
  <si>
    <t xml:space="preserve">Anatomia dell'attività verbale </t>
  </si>
  <si>
    <t>Istologia</t>
  </si>
  <si>
    <t xml:space="preserve">docente fittizio </t>
  </si>
  <si>
    <t>L-LIN/12</t>
  </si>
  <si>
    <t xml:space="preserve">Anatomia di base e testa - collo </t>
  </si>
  <si>
    <t xml:space="preserve">Vincenza Rita Lo Vasco </t>
  </si>
  <si>
    <t xml:space="preserve">Alessia Cadamuro </t>
  </si>
  <si>
    <t>DCO rinnovo</t>
  </si>
  <si>
    <t xml:space="preserve">Mattioli Francesco </t>
  </si>
  <si>
    <t xml:space="preserve">Daniela Gandolfi </t>
  </si>
  <si>
    <t xml:space="preserve">Caffarra Sendy </t>
  </si>
  <si>
    <t>II ANNO - ANNO ACCADEMICO 2023-24 - Coorte 2022-23</t>
  </si>
  <si>
    <t>III ANNO - ANNO ACCADEMICO 2024-25 - Coorte 2022-23</t>
  </si>
  <si>
    <t>I ANNO - ANNO ACCADEMICO 2022-23 - Coorte 2022-23</t>
  </si>
  <si>
    <t>CdS Logopedia _ 3° anno_Didattica Programmata (Coorte 22-23)_A.A. 24-25</t>
  </si>
  <si>
    <t>CdS Logopedia _ 1° anno_Didattica Erogata (Coorte 22-23)_A.A. 22-23</t>
  </si>
  <si>
    <t>LOGO270_10</t>
  </si>
  <si>
    <t>LOGO270_12</t>
  </si>
  <si>
    <t>LOGO270_26</t>
  </si>
  <si>
    <t>LOGO270_45</t>
  </si>
  <si>
    <t>LOGO270_11</t>
  </si>
  <si>
    <t>LOGO270_46</t>
  </si>
  <si>
    <t>LOGO270_14</t>
  </si>
  <si>
    <t>LOGO270_37</t>
  </si>
  <si>
    <t>LOGO270_19</t>
  </si>
  <si>
    <t>LOGO270_39</t>
  </si>
  <si>
    <t xml:space="preserve">Fabio Tascedda </t>
  </si>
  <si>
    <t>DSV</t>
  </si>
  <si>
    <t>Sara De Biasi</t>
  </si>
  <si>
    <t>Livia Garavelli</t>
  </si>
  <si>
    <t>Massimo Girardis</t>
  </si>
  <si>
    <t xml:space="preserve">Assegnista di  ricerca </t>
  </si>
  <si>
    <t xml:space="preserve">Bergamini Barbara Maria </t>
  </si>
  <si>
    <t>RT</t>
  </si>
  <si>
    <t xml:space="preserve">Antonio Persico </t>
  </si>
  <si>
    <t xml:space="preserve">Elisabetta Genovese </t>
  </si>
  <si>
    <t>Angelo Ghidini</t>
  </si>
  <si>
    <t>Matteo Alicandi Ciuffelli</t>
  </si>
  <si>
    <t xml:space="preserve">Alexandre Anesi </t>
  </si>
  <si>
    <t xml:space="preserve">Giuseppe Pollasti </t>
  </si>
  <si>
    <t xml:space="preserve">DCA </t>
  </si>
  <si>
    <t>docente fittizio (rinnovo contratto Luppi Maria Pia)</t>
  </si>
  <si>
    <t>docente fittizio (rinnovo contratto Nizzoli Federica)</t>
  </si>
  <si>
    <t>docente fittizio (rinnovo contratto Barbot Anna)</t>
  </si>
  <si>
    <t xml:space="preserve">Jessica Mandrioli </t>
  </si>
  <si>
    <t xml:space="preserve">Francesca Benuzzi </t>
  </si>
  <si>
    <t>M-PSI/02</t>
  </si>
  <si>
    <t>Gian Maria Galeazzi</t>
  </si>
  <si>
    <t xml:space="preserve">Annarita Pecchi </t>
  </si>
  <si>
    <t xml:space="preserve">Chiara Mussi </t>
  </si>
  <si>
    <t xml:space="preserve">DESU </t>
  </si>
  <si>
    <t xml:space="preserve">Sandro Rubichi </t>
  </si>
  <si>
    <t xml:space="preserve">Francesca Pesciarelli </t>
  </si>
  <si>
    <t xml:space="preserve">Elisabetta  Losi </t>
  </si>
  <si>
    <t xml:space="preserve">Margherita Paoluzzi </t>
  </si>
  <si>
    <t xml:space="preserve">Tutor </t>
  </si>
  <si>
    <t xml:space="preserve">Cristina Reverberi </t>
  </si>
  <si>
    <t>Maria Pia Luppi</t>
  </si>
  <si>
    <t xml:space="preserve">Ilaria Crovi </t>
  </si>
  <si>
    <t>docente fittizio (rinnovo contratto Pergreffi Paola)</t>
  </si>
  <si>
    <t>docente fittizio (rinnovo contratto Paoluzzi Margherita)</t>
  </si>
  <si>
    <t>docente fittizio (rinnovo contratto Tiziana Begnardi)</t>
  </si>
  <si>
    <t>DCO (rinnovo)</t>
  </si>
  <si>
    <t>CdS Logopedia _ 2° anno_Didattica Erogata (Coorte 22-23)_A.A. 23-24</t>
  </si>
  <si>
    <t>LOGO</t>
  </si>
  <si>
    <t>TO_270_32</t>
  </si>
  <si>
    <t>FT_LG_TRP</t>
  </si>
  <si>
    <t>FISIO_270_02</t>
  </si>
  <si>
    <t>LOGO_TO_TRP</t>
  </si>
  <si>
    <t>FISIO_270_03</t>
  </si>
  <si>
    <t>TRP_270_03</t>
  </si>
  <si>
    <t>TRP_270_04</t>
  </si>
  <si>
    <t>TO_270_10</t>
  </si>
  <si>
    <t>TRP_</t>
  </si>
  <si>
    <t>FISIO_270_26</t>
  </si>
  <si>
    <t>TO_</t>
  </si>
  <si>
    <t>FISIO_270_13</t>
  </si>
  <si>
    <t>TRP_270_05</t>
  </si>
  <si>
    <t>TO_270_22</t>
  </si>
  <si>
    <t>TO_270_39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</si>
</sst>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family val="2"/>
      <charset val="1"/>
    </font>
    <font>
      <b/>
      <sz val="1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sz val="11"/>
      <name val="Arial"/>
      <family val="2"/>
      <charset val="1"/>
    </font>
    <font>
      <sz val="8"/>
      <name val="Arial"/>
      <family val="2"/>
      <charset val="1"/>
    </font>
    <font>
      <sz val="10"/>
      <color rgb="FFBFBFBF"/>
      <name val="Arial"/>
      <family val="2"/>
      <charset val="1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theme="1"/>
      <name val="Arial"/>
      <family val="2"/>
    </font>
    <font>
      <sz val="12"/>
      <name val="Calibri"/>
      <family val="2"/>
    </font>
    <font>
      <sz val="12"/>
      <name val="Arial"/>
      <family val="2"/>
    </font>
    <font>
      <strike/>
      <sz val="12"/>
      <color rgb="FF00000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CF305"/>
        <bgColor rgb="FFFFFF00"/>
      </patternFill>
    </fill>
    <fill>
      <patternFill patternType="solid">
        <fgColor rgb="FFDD0806"/>
        <bgColor rgb="FF993300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8DB3E2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0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0" borderId="9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0" fillId="0" borderId="12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" fillId="0" borderId="11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3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2" fillId="5" borderId="11" xfId="0" applyFont="1" applyFill="1" applyBorder="1"/>
    <xf numFmtId="0" fontId="2" fillId="5" borderId="17" xfId="0" applyFont="1" applyFill="1" applyBorder="1"/>
    <xf numFmtId="0" fontId="2" fillId="5" borderId="9" xfId="0" applyFont="1" applyFill="1" applyBorder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5" borderId="0" xfId="0" applyFont="1" applyFill="1"/>
    <xf numFmtId="0" fontId="2" fillId="5" borderId="16" xfId="0" applyFont="1" applyFill="1" applyBorder="1"/>
    <xf numFmtId="0" fontId="2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3" xfId="0" applyFont="1" applyBorder="1"/>
    <xf numFmtId="0" fontId="4" fillId="5" borderId="11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6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0" xfId="0" applyFont="1" applyBorder="1"/>
    <xf numFmtId="0" fontId="2" fillId="0" borderId="28" xfId="0" applyFont="1" applyBorder="1"/>
    <xf numFmtId="0" fontId="0" fillId="5" borderId="15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5" borderId="29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30" xfId="0" applyFont="1" applyBorder="1"/>
    <xf numFmtId="0" fontId="0" fillId="0" borderId="3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32" xfId="0" applyFont="1" applyBorder="1"/>
    <xf numFmtId="0" fontId="2" fillId="0" borderId="33" xfId="0" applyFont="1" applyBorder="1"/>
    <xf numFmtId="0" fontId="0" fillId="0" borderId="34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0" xfId="0" applyFont="1" applyBorder="1"/>
    <xf numFmtId="0" fontId="2" fillId="0" borderId="35" xfId="0" applyFont="1" applyBorder="1"/>
    <xf numFmtId="0" fontId="2" fillId="0" borderId="36" xfId="0" applyFont="1" applyBorder="1"/>
    <xf numFmtId="0" fontId="2" fillId="6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/>
    <xf numFmtId="0" fontId="8" fillId="0" borderId="38" xfId="0" applyFont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42" xfId="0" applyFont="1" applyBorder="1"/>
    <xf numFmtId="0" fontId="8" fillId="0" borderId="43" xfId="0" applyFont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5" borderId="46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7" xfId="0" applyFont="1" applyBorder="1"/>
    <xf numFmtId="0" fontId="2" fillId="0" borderId="47" xfId="0" applyFont="1" applyBorder="1"/>
    <xf numFmtId="0" fontId="2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6" xfId="0" applyFont="1" applyBorder="1"/>
    <xf numFmtId="0" fontId="8" fillId="0" borderId="49" xfId="0" applyFont="1" applyBorder="1"/>
    <xf numFmtId="0" fontId="2" fillId="0" borderId="39" xfId="0" applyFont="1" applyBorder="1"/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vertical="center"/>
    </xf>
    <xf numFmtId="0" fontId="2" fillId="5" borderId="24" xfId="0" applyFont="1" applyFill="1" applyBorder="1" applyAlignment="1">
      <alignment horizontal="center" vertical="top" wrapText="1"/>
    </xf>
    <xf numFmtId="0" fontId="2" fillId="5" borderId="7" xfId="0" applyFont="1" applyFill="1" applyBorder="1"/>
    <xf numFmtId="0" fontId="2" fillId="0" borderId="9" xfId="0" applyFont="1" applyBorder="1"/>
    <xf numFmtId="0" fontId="4" fillId="0" borderId="22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7" borderId="7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54" xfId="0" applyFont="1" applyBorder="1" applyAlignment="1">
      <alignment wrapText="1"/>
    </xf>
    <xf numFmtId="0" fontId="3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9" borderId="2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58" xfId="0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3" fillId="0" borderId="0" xfId="0" applyFont="1"/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8" xfId="0" applyFont="1" applyBorder="1"/>
    <xf numFmtId="0" fontId="11" fillId="0" borderId="0" xfId="0" applyFont="1"/>
    <xf numFmtId="0" fontId="13" fillId="7" borderId="7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21" xfId="0" applyFont="1" applyBorder="1"/>
    <xf numFmtId="0" fontId="11" fillId="0" borderId="23" xfId="0" applyFont="1" applyBorder="1"/>
    <xf numFmtId="0" fontId="11" fillId="8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1" fillId="0" borderId="11" xfId="0" applyFont="1" applyBorder="1"/>
    <xf numFmtId="0" fontId="11" fillId="0" borderId="17" xfId="0" applyFont="1" applyBorder="1"/>
    <xf numFmtId="0" fontId="11" fillId="0" borderId="21" xfId="0" applyFont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5" xfId="0" applyFont="1" applyBorder="1"/>
    <xf numFmtId="0" fontId="11" fillId="0" borderId="51" xfId="0" applyFont="1" applyBorder="1"/>
    <xf numFmtId="0" fontId="11" fillId="0" borderId="7" xfId="0" applyFont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32" xfId="0" applyFont="1" applyBorder="1"/>
    <xf numFmtId="0" fontId="11" fillId="0" borderId="16" xfId="0" applyFont="1" applyBorder="1"/>
    <xf numFmtId="0" fontId="15" fillId="9" borderId="21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0" fontId="13" fillId="0" borderId="11" xfId="0" applyFont="1" applyBorder="1"/>
    <xf numFmtId="0" fontId="11" fillId="5" borderId="2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wrapText="1"/>
    </xf>
    <xf numFmtId="0" fontId="11" fillId="5" borderId="0" xfId="0" applyFont="1" applyFill="1"/>
    <xf numFmtId="0" fontId="13" fillId="5" borderId="15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0" borderId="20" xfId="0" applyFont="1" applyBorder="1"/>
    <xf numFmtId="0" fontId="11" fillId="0" borderId="35" xfId="0" applyFont="1" applyBorder="1"/>
    <xf numFmtId="0" fontId="14" fillId="5" borderId="2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13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11" fillId="5" borderId="56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2">
    <cellStyle name="Normale" xfId="0" builtinId="0"/>
    <cellStyle name="Normale_Foglio7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FF"/>
      <rgbColor rgb="FFFCF305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DB3E2"/>
      <rgbColor rgb="FF993366"/>
      <rgbColor rgb="FFFFFFCC"/>
      <rgbColor rgb="FFCCFFFF"/>
      <rgbColor rgb="FF660066"/>
      <rgbColor rgb="FFFF8080"/>
      <rgbColor rgb="FF0066CC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48575"/>
  <sheetViews>
    <sheetView topLeftCell="A23" zoomScaleNormal="100" workbookViewId="0">
      <selection activeCell="D23" sqref="D1:AE1048576"/>
    </sheetView>
  </sheetViews>
  <sheetFormatPr defaultRowHeight="12.75" x14ac:dyDescent="0.2"/>
  <cols>
    <col min="1" max="1" width="3.7109375"/>
    <col min="2" max="2" width="8.28515625"/>
    <col min="3" max="3" width="14.85546875" customWidth="1"/>
    <col min="4" max="4" width="28.7109375" customWidth="1"/>
    <col min="5" max="5" width="9.140625" customWidth="1"/>
    <col min="6" max="6" width="23.5703125" customWidth="1"/>
    <col min="7" max="10" width="9.140625" customWidth="1"/>
    <col min="11" max="11" width="11" customWidth="1"/>
    <col min="12" max="18" width="9.140625" customWidth="1"/>
    <col min="19" max="19" width="11.28515625" customWidth="1"/>
    <col min="20" max="29" width="9.140625" customWidth="1"/>
    <col min="30" max="30" width="15.85546875" customWidth="1"/>
    <col min="31" max="31" width="20.140625"/>
    <col min="32" max="32" width="16.85546875"/>
    <col min="33" max="33" width="40.140625" customWidth="1"/>
    <col min="34" max="53" width="10.140625"/>
    <col min="54" max="1025" width="14.42578125"/>
  </cols>
  <sheetData>
    <row r="1" spans="1:53" ht="27" customHeight="1" x14ac:dyDescent="0.35">
      <c r="A1" s="337" t="s">
        <v>275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1"/>
      <c r="AG1" s="2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2.75" customHeight="1" x14ac:dyDescent="0.2">
      <c r="A2" s="4"/>
      <c r="B2" s="5"/>
      <c r="C2" s="6"/>
      <c r="D2" s="7"/>
      <c r="E2" s="7"/>
      <c r="F2" s="7"/>
      <c r="G2" s="7"/>
      <c r="H2" s="7"/>
      <c r="I2" s="7"/>
      <c r="J2" s="6"/>
      <c r="K2" s="6"/>
      <c r="L2" s="8"/>
      <c r="M2" s="9" t="s">
        <v>0</v>
      </c>
      <c r="N2" s="10"/>
      <c r="O2" s="10"/>
      <c r="P2" s="10"/>
      <c r="Q2" s="10"/>
      <c r="R2" s="10"/>
      <c r="S2" s="10"/>
      <c r="T2" s="6"/>
      <c r="U2" s="6"/>
      <c r="V2" s="6"/>
      <c r="W2" s="6"/>
      <c r="X2" s="6"/>
      <c r="Y2" s="6"/>
      <c r="Z2" s="6"/>
      <c r="AA2" s="6"/>
      <c r="AB2" s="6"/>
      <c r="AC2" s="11"/>
      <c r="AD2" s="338" t="s">
        <v>1</v>
      </c>
      <c r="AE2" s="338"/>
      <c r="AF2" s="12"/>
      <c r="AG2" s="13"/>
      <c r="AH2" s="14"/>
      <c r="AI2" s="14"/>
      <c r="AJ2" s="1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s="210" customFormat="1" ht="72.75" customHeight="1" x14ac:dyDescent="0.2">
      <c r="A3" s="202" t="s">
        <v>2</v>
      </c>
      <c r="B3" s="203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7" t="s">
        <v>8</v>
      </c>
      <c r="H3" s="17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204" t="s">
        <v>16</v>
      </c>
      <c r="P3" s="16" t="s">
        <v>17</v>
      </c>
      <c r="Q3" s="204" t="s">
        <v>18</v>
      </c>
      <c r="R3" s="16" t="s">
        <v>19</v>
      </c>
      <c r="S3" s="205" t="s">
        <v>20</v>
      </c>
      <c r="T3" s="204" t="s">
        <v>21</v>
      </c>
      <c r="U3" s="16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27</v>
      </c>
      <c r="AA3" s="16" t="s">
        <v>28</v>
      </c>
      <c r="AB3" s="16" t="s">
        <v>29</v>
      </c>
      <c r="AC3" s="16" t="s">
        <v>30</v>
      </c>
      <c r="AD3" s="206" t="s">
        <v>31</v>
      </c>
      <c r="AE3" s="207" t="s">
        <v>32</v>
      </c>
      <c r="AF3" s="18" t="s">
        <v>33</v>
      </c>
      <c r="AG3" s="19" t="s">
        <v>34</v>
      </c>
      <c r="AH3" s="208"/>
      <c r="AI3" s="208"/>
      <c r="AJ3" s="208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</row>
    <row r="4" spans="1:53" ht="12.75" customHeight="1" x14ac:dyDescent="0.2">
      <c r="A4" s="20"/>
      <c r="B4" s="339" t="s">
        <v>273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21"/>
      <c r="AE4" s="22"/>
      <c r="AF4" s="23"/>
      <c r="AG4" s="24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ht="25.5" customHeight="1" x14ac:dyDescent="0.2">
      <c r="A5" s="25">
        <v>1</v>
      </c>
      <c r="B5" s="26">
        <v>1</v>
      </c>
      <c r="C5" s="349" t="s">
        <v>35</v>
      </c>
      <c r="D5" s="27" t="s">
        <v>261</v>
      </c>
      <c r="E5" s="28" t="s">
        <v>36</v>
      </c>
      <c r="F5" s="28" t="s">
        <v>37</v>
      </c>
      <c r="G5" s="28" t="s">
        <v>36</v>
      </c>
      <c r="H5" s="28" t="s">
        <v>38</v>
      </c>
      <c r="I5" s="28" t="s">
        <v>60</v>
      </c>
      <c r="J5" s="28"/>
      <c r="K5" s="28"/>
      <c r="L5" s="28">
        <v>20</v>
      </c>
      <c r="M5" s="28"/>
      <c r="N5" s="29">
        <v>0</v>
      </c>
      <c r="O5" s="29">
        <f>SUM('I anno'!N5)</f>
        <v>0</v>
      </c>
      <c r="P5" s="29"/>
      <c r="Q5" s="29">
        <f>'I anno'!P5*0.5</f>
        <v>0</v>
      </c>
      <c r="R5" s="29"/>
      <c r="S5" s="29">
        <f>'I anno'!R6*0.1</f>
        <v>0</v>
      </c>
      <c r="T5" s="30">
        <f>SUM('I anno'!Q5+'I anno'!O5+'I anno'!M5+'I anno'!L5)</f>
        <v>20</v>
      </c>
      <c r="U5" s="345">
        <v>60</v>
      </c>
      <c r="V5" s="348">
        <f>SUM(W5:AB7)</f>
        <v>6</v>
      </c>
      <c r="W5" s="29">
        <v>2</v>
      </c>
      <c r="X5" s="29"/>
      <c r="Y5" s="29"/>
      <c r="Z5" s="29"/>
      <c r="AA5" s="29"/>
      <c r="AB5" s="29"/>
      <c r="AC5" s="32" t="s">
        <v>40</v>
      </c>
      <c r="AD5" s="33"/>
      <c r="AE5" s="34"/>
      <c r="AF5" s="23"/>
      <c r="AG5" s="24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ht="25.5" customHeight="1" x14ac:dyDescent="0.2">
      <c r="A6" s="25">
        <v>1</v>
      </c>
      <c r="B6" s="26">
        <v>1</v>
      </c>
      <c r="C6" s="350"/>
      <c r="D6" s="27" t="s">
        <v>264</v>
      </c>
      <c r="E6" s="28" t="s">
        <v>43</v>
      </c>
      <c r="F6" s="28" t="s">
        <v>265</v>
      </c>
      <c r="G6" s="28" t="s">
        <v>43</v>
      </c>
      <c r="H6" s="28" t="s">
        <v>44</v>
      </c>
      <c r="I6" s="28" t="s">
        <v>60</v>
      </c>
      <c r="J6" s="36" t="s">
        <v>46</v>
      </c>
      <c r="K6" s="201" t="s">
        <v>101</v>
      </c>
      <c r="L6" s="28">
        <v>30</v>
      </c>
      <c r="M6" s="28">
        <v>0</v>
      </c>
      <c r="N6" s="35">
        <v>0</v>
      </c>
      <c r="O6" s="29">
        <f>SUM('I anno'!N6)</f>
        <v>0</v>
      </c>
      <c r="P6" s="29"/>
      <c r="Q6" s="29">
        <f>'I anno'!P6*0.5</f>
        <v>0</v>
      </c>
      <c r="R6" s="29"/>
      <c r="S6" s="29">
        <f>'I anno'!R8*0.1</f>
        <v>0</v>
      </c>
      <c r="T6" s="30">
        <f>SUM('I anno'!Q6+'I anno'!O6+'I anno'!M6+'I anno'!L6)</f>
        <v>30</v>
      </c>
      <c r="U6" s="346"/>
      <c r="V6" s="329"/>
      <c r="W6" s="29">
        <v>3</v>
      </c>
      <c r="X6" s="29"/>
      <c r="Y6" s="29"/>
      <c r="Z6" s="29"/>
      <c r="AA6" s="29"/>
      <c r="AB6" s="29"/>
      <c r="AC6" s="32" t="s">
        <v>40</v>
      </c>
      <c r="AD6" s="33"/>
      <c r="AE6" s="34"/>
      <c r="AF6" s="23"/>
      <c r="AG6" s="24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26.25" customHeight="1" thickBot="1" x14ac:dyDescent="0.25">
      <c r="A7" s="37">
        <v>1</v>
      </c>
      <c r="B7" s="38">
        <v>1</v>
      </c>
      <c r="C7" s="351"/>
      <c r="D7" s="39" t="s">
        <v>260</v>
      </c>
      <c r="E7" s="40" t="s">
        <v>43</v>
      </c>
      <c r="F7" s="40" t="s">
        <v>265</v>
      </c>
      <c r="G7" s="40" t="s">
        <v>43</v>
      </c>
      <c r="H7" s="40" t="s">
        <v>44</v>
      </c>
      <c r="I7" s="40" t="s">
        <v>60</v>
      </c>
      <c r="J7" s="40"/>
      <c r="K7" s="40"/>
      <c r="L7" s="31">
        <v>10</v>
      </c>
      <c r="M7" s="40">
        <v>0</v>
      </c>
      <c r="N7" s="43">
        <v>0</v>
      </c>
      <c r="O7" s="31">
        <f>SUM('I anno'!N7)</f>
        <v>0</v>
      </c>
      <c r="P7" s="44"/>
      <c r="Q7" s="31">
        <f>'I anno'!P7*0.5</f>
        <v>0</v>
      </c>
      <c r="R7" s="44"/>
      <c r="S7" s="31">
        <f>'I anno'!R8*0.1</f>
        <v>0</v>
      </c>
      <c r="T7" s="45">
        <f>SUM('I anno'!Q7+'I anno'!O7+'I anno'!M7+'I anno'!L7)</f>
        <v>10</v>
      </c>
      <c r="U7" s="347"/>
      <c r="V7" s="330"/>
      <c r="W7" s="31">
        <v>1</v>
      </c>
      <c r="X7" s="44"/>
      <c r="Y7" s="44"/>
      <c r="Z7" s="44"/>
      <c r="AA7" s="44"/>
      <c r="AB7" s="44"/>
      <c r="AC7" s="46" t="s">
        <v>40</v>
      </c>
      <c r="AD7" s="47"/>
      <c r="AE7" s="48"/>
      <c r="AF7" s="23"/>
      <c r="AG7" s="24"/>
      <c r="AH7" s="3"/>
      <c r="AI7" s="3"/>
      <c r="AJ7" s="3"/>
      <c r="AK7" s="3"/>
      <c r="AL7" s="3"/>
      <c r="AM7" s="3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</row>
    <row r="8" spans="1:53" ht="45" customHeight="1" thickBot="1" x14ac:dyDescent="0.25">
      <c r="A8" s="50">
        <v>1</v>
      </c>
      <c r="B8" s="51">
        <v>1</v>
      </c>
      <c r="C8" s="340" t="s">
        <v>48</v>
      </c>
      <c r="D8" s="52" t="s">
        <v>49</v>
      </c>
      <c r="E8" s="53" t="s">
        <v>50</v>
      </c>
      <c r="F8" s="70" t="s">
        <v>51</v>
      </c>
      <c r="G8" s="53" t="s">
        <v>50</v>
      </c>
      <c r="H8" s="122" t="s">
        <v>44</v>
      </c>
      <c r="I8" s="70" t="s">
        <v>39</v>
      </c>
      <c r="J8" s="53"/>
      <c r="K8" s="53"/>
      <c r="L8" s="53">
        <v>10</v>
      </c>
      <c r="M8" s="53">
        <v>0</v>
      </c>
      <c r="N8" s="55">
        <v>0</v>
      </c>
      <c r="O8" s="56">
        <f>SUM('I anno'!N8)</f>
        <v>0</v>
      </c>
      <c r="P8" s="57"/>
      <c r="Q8" s="56">
        <f>'I anno'!P8*0.5</f>
        <v>0</v>
      </c>
      <c r="R8" s="57"/>
      <c r="S8" s="56">
        <f>'I anno'!R10*0.1</f>
        <v>0</v>
      </c>
      <c r="T8" s="58">
        <f>SUM('I anno'!Q8+'I anno'!O8+'I anno'!M8+'I anno'!L8)</f>
        <v>10</v>
      </c>
      <c r="U8" s="341">
        <v>70</v>
      </c>
      <c r="V8" s="342">
        <f>SUM(W8:AB12)</f>
        <v>7</v>
      </c>
      <c r="W8" s="57"/>
      <c r="X8" s="57">
        <v>1</v>
      </c>
      <c r="Y8" s="57"/>
      <c r="Z8" s="57"/>
      <c r="AA8" s="57"/>
      <c r="AB8" s="57"/>
      <c r="AC8" s="61" t="s">
        <v>53</v>
      </c>
      <c r="AD8" s="62" t="s">
        <v>327</v>
      </c>
      <c r="AE8" s="63" t="s">
        <v>41</v>
      </c>
      <c r="AF8" s="198"/>
      <c r="AG8" s="24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38.25" customHeight="1" thickBot="1" x14ac:dyDescent="0.25">
      <c r="A9" s="25">
        <v>1</v>
      </c>
      <c r="B9" s="26">
        <v>1</v>
      </c>
      <c r="C9" s="340"/>
      <c r="D9" s="61" t="s">
        <v>54</v>
      </c>
      <c r="E9" s="28" t="s">
        <v>50</v>
      </c>
      <c r="F9" s="54" t="s">
        <v>51</v>
      </c>
      <c r="G9" s="28" t="s">
        <v>50</v>
      </c>
      <c r="H9" s="28" t="s">
        <v>44</v>
      </c>
      <c r="I9" s="54" t="s">
        <v>39</v>
      </c>
      <c r="J9" s="28"/>
      <c r="K9" s="28"/>
      <c r="L9" s="28">
        <v>10</v>
      </c>
      <c r="M9" s="28">
        <v>0</v>
      </c>
      <c r="N9" s="64">
        <v>0</v>
      </c>
      <c r="O9" s="29">
        <f>SUM('I anno'!N9)</f>
        <v>0</v>
      </c>
      <c r="P9" s="29"/>
      <c r="Q9" s="29">
        <f>'I anno'!P9*0.5</f>
        <v>0</v>
      </c>
      <c r="R9" s="29"/>
      <c r="S9" s="29">
        <f>'I anno'!R11*0.1</f>
        <v>0</v>
      </c>
      <c r="T9" s="30">
        <f>SUM('I anno'!Q9+'I anno'!O9+'I anno'!M9+'I anno'!L9)</f>
        <v>10</v>
      </c>
      <c r="U9" s="341"/>
      <c r="V9" s="343"/>
      <c r="W9" s="29"/>
      <c r="X9" s="29">
        <v>1</v>
      </c>
      <c r="Y9" s="29"/>
      <c r="Z9" s="29"/>
      <c r="AA9" s="29"/>
      <c r="AB9" s="29"/>
      <c r="AC9" s="61" t="s">
        <v>53</v>
      </c>
      <c r="AD9" s="33"/>
      <c r="AE9" s="34"/>
      <c r="AF9" s="198"/>
      <c r="AG9" s="65" t="s">
        <v>55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ht="51.75" customHeight="1" thickBot="1" x14ac:dyDescent="0.25">
      <c r="A10" s="25">
        <v>1</v>
      </c>
      <c r="B10" s="26">
        <v>1</v>
      </c>
      <c r="C10" s="340"/>
      <c r="D10" s="61" t="s">
        <v>56</v>
      </c>
      <c r="E10" s="28" t="s">
        <v>57</v>
      </c>
      <c r="F10" s="54" t="s">
        <v>58</v>
      </c>
      <c r="G10" s="28" t="s">
        <v>59</v>
      </c>
      <c r="H10" s="53" t="s">
        <v>52</v>
      </c>
      <c r="I10" s="54" t="s">
        <v>60</v>
      </c>
      <c r="J10" s="28" t="s">
        <v>61</v>
      </c>
      <c r="K10" s="28"/>
      <c r="L10" s="28">
        <v>10</v>
      </c>
      <c r="M10" s="28">
        <v>0</v>
      </c>
      <c r="N10" s="64">
        <v>0</v>
      </c>
      <c r="O10" s="29">
        <f>SUM('I anno'!N10)</f>
        <v>0</v>
      </c>
      <c r="P10" s="28"/>
      <c r="Q10" s="29">
        <f>'I anno'!P10*0.5</f>
        <v>0</v>
      </c>
      <c r="R10" s="28"/>
      <c r="S10" s="29">
        <f>'I anno'!R12*0.1</f>
        <v>0</v>
      </c>
      <c r="T10" s="30">
        <f>SUM('I anno'!Q10+'I anno'!O10+'I anno'!M10+'I anno'!L10)</f>
        <v>10</v>
      </c>
      <c r="U10" s="341"/>
      <c r="V10" s="343"/>
      <c r="W10" s="28">
        <v>1</v>
      </c>
      <c r="X10" s="28"/>
      <c r="Y10" s="28"/>
      <c r="Z10" s="28"/>
      <c r="AA10" s="28"/>
      <c r="AB10" s="28"/>
      <c r="AC10" s="32" t="s">
        <v>62</v>
      </c>
      <c r="AD10" s="33" t="s">
        <v>327</v>
      </c>
      <c r="AE10" s="34" t="s">
        <v>328</v>
      </c>
      <c r="AF10" s="23"/>
      <c r="AG10" s="24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38.25" customHeight="1" thickBot="1" x14ac:dyDescent="0.25">
      <c r="A11" s="25">
        <v>1</v>
      </c>
      <c r="B11" s="26">
        <v>1</v>
      </c>
      <c r="C11" s="340"/>
      <c r="D11" s="61" t="s">
        <v>64</v>
      </c>
      <c r="E11" s="28" t="s">
        <v>65</v>
      </c>
      <c r="F11" s="61" t="s">
        <v>266</v>
      </c>
      <c r="G11" s="28" t="s">
        <v>65</v>
      </c>
      <c r="H11" s="28" t="s">
        <v>44</v>
      </c>
      <c r="I11" s="54" t="s">
        <v>60</v>
      </c>
      <c r="J11" s="28"/>
      <c r="K11" s="28"/>
      <c r="L11" s="28">
        <v>20</v>
      </c>
      <c r="M11" s="28">
        <v>0</v>
      </c>
      <c r="N11" s="64">
        <v>0</v>
      </c>
      <c r="O11" s="29">
        <f>SUM('I anno'!N11)</f>
        <v>0</v>
      </c>
      <c r="P11" s="28"/>
      <c r="Q11" s="29">
        <f>'I anno'!P11*0.5</f>
        <v>0</v>
      </c>
      <c r="R11" s="28"/>
      <c r="S11" s="29">
        <f>'I anno'!R13*0.1</f>
        <v>0</v>
      </c>
      <c r="T11" s="30">
        <f>SUM('I anno'!Q11+'I anno'!O11+'I anno'!M11+'I anno'!L11)</f>
        <v>20</v>
      </c>
      <c r="U11" s="341"/>
      <c r="V11" s="343"/>
      <c r="W11" s="28"/>
      <c r="X11" s="28">
        <v>2</v>
      </c>
      <c r="Y11" s="28"/>
      <c r="Z11" s="28"/>
      <c r="AA11" s="28"/>
      <c r="AB11" s="28"/>
      <c r="AC11" s="61" t="s">
        <v>53</v>
      </c>
      <c r="AD11" s="33" t="s">
        <v>327</v>
      </c>
      <c r="AE11" s="34" t="s">
        <v>41</v>
      </c>
      <c r="AF11" s="66"/>
      <c r="AG11" s="24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ht="34.5" customHeight="1" thickBot="1" x14ac:dyDescent="0.25">
      <c r="A12" s="37">
        <v>1</v>
      </c>
      <c r="B12" s="38">
        <v>1</v>
      </c>
      <c r="C12" s="340"/>
      <c r="D12" s="39" t="s">
        <v>67</v>
      </c>
      <c r="E12" s="40" t="s">
        <v>68</v>
      </c>
      <c r="F12" s="67" t="s">
        <v>58</v>
      </c>
      <c r="G12" s="40" t="s">
        <v>59</v>
      </c>
      <c r="H12" s="40" t="s">
        <v>52</v>
      </c>
      <c r="I12" s="67" t="s">
        <v>60</v>
      </c>
      <c r="J12" s="40"/>
      <c r="K12" s="40"/>
      <c r="L12" s="40">
        <v>20</v>
      </c>
      <c r="M12" s="40">
        <v>0</v>
      </c>
      <c r="N12" s="68">
        <v>0</v>
      </c>
      <c r="O12" s="31">
        <f>SUM('I anno'!N12)</f>
        <v>0</v>
      </c>
      <c r="P12" s="31"/>
      <c r="Q12" s="31">
        <f>'I anno'!P12*0.5</f>
        <v>0</v>
      </c>
      <c r="R12" s="31"/>
      <c r="S12" s="31">
        <f>'I anno'!R14*0.1</f>
        <v>0</v>
      </c>
      <c r="T12" s="45">
        <f>SUM('I anno'!Q12+'I anno'!O12+'I anno'!M12+'I anno'!L12)</f>
        <v>20</v>
      </c>
      <c r="U12" s="341"/>
      <c r="V12" s="344"/>
      <c r="W12" s="31">
        <v>2</v>
      </c>
      <c r="X12" s="31"/>
      <c r="Y12" s="31"/>
      <c r="Z12" s="31"/>
      <c r="AA12" s="31"/>
      <c r="AB12" s="31"/>
      <c r="AC12" s="46" t="s">
        <v>62</v>
      </c>
      <c r="AD12" s="47" t="s">
        <v>327</v>
      </c>
      <c r="AE12" s="48" t="s">
        <v>69</v>
      </c>
      <c r="AF12" s="23"/>
      <c r="AG12" s="24"/>
      <c r="AH12" s="3"/>
      <c r="AI12" s="3"/>
      <c r="AJ12" s="3"/>
      <c r="AK12" s="3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</row>
    <row r="13" spans="1:53" ht="30" customHeight="1" thickBot="1" x14ac:dyDescent="0.25">
      <c r="A13" s="50">
        <v>1</v>
      </c>
      <c r="B13" s="51">
        <v>1</v>
      </c>
      <c r="C13" s="340" t="s">
        <v>70</v>
      </c>
      <c r="D13" s="69" t="s">
        <v>71</v>
      </c>
      <c r="E13" s="53" t="s">
        <v>72</v>
      </c>
      <c r="F13" s="216" t="s">
        <v>73</v>
      </c>
      <c r="G13" s="53"/>
      <c r="H13" s="53"/>
      <c r="I13" s="70" t="s">
        <v>66</v>
      </c>
      <c r="J13" s="53"/>
      <c r="K13" s="53"/>
      <c r="L13" s="53">
        <v>30</v>
      </c>
      <c r="M13" s="53">
        <v>0</v>
      </c>
      <c r="N13" s="55">
        <v>0</v>
      </c>
      <c r="O13" s="56">
        <f>SUM('I anno'!N13)</f>
        <v>0</v>
      </c>
      <c r="P13" s="56"/>
      <c r="Q13" s="56">
        <f>'I anno'!P13*0.5</f>
        <v>0</v>
      </c>
      <c r="R13" s="56"/>
      <c r="S13" s="56">
        <f>'I anno'!R15*0.1</f>
        <v>0</v>
      </c>
      <c r="T13" s="58">
        <f>SUM('I anno'!Q13+'I anno'!O13+'I anno'!M13+'I anno'!L13)</f>
        <v>30</v>
      </c>
      <c r="U13" s="341">
        <v>70</v>
      </c>
      <c r="V13" s="328">
        <f>SUM(W13:AB16)</f>
        <v>7</v>
      </c>
      <c r="W13" s="56">
        <v>3</v>
      </c>
      <c r="X13" s="56"/>
      <c r="Y13" s="56"/>
      <c r="Z13" s="56"/>
      <c r="AA13" s="56"/>
      <c r="AB13" s="56"/>
      <c r="AC13" s="72" t="s">
        <v>62</v>
      </c>
      <c r="AD13" s="62" t="s">
        <v>330</v>
      </c>
      <c r="AE13" s="63" t="s">
        <v>257</v>
      </c>
      <c r="AF13" s="23"/>
      <c r="AG13" s="24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36" customHeight="1" thickBot="1" x14ac:dyDescent="0.25">
      <c r="A14" s="25"/>
      <c r="B14" s="26">
        <v>1</v>
      </c>
      <c r="C14" s="340"/>
      <c r="D14" s="61" t="s">
        <v>74</v>
      </c>
      <c r="E14" s="28" t="s">
        <v>75</v>
      </c>
      <c r="F14" s="54" t="s">
        <v>76</v>
      </c>
      <c r="G14" s="28" t="s">
        <v>77</v>
      </c>
      <c r="H14" s="28" t="s">
        <v>38</v>
      </c>
      <c r="I14" s="54" t="s">
        <v>45</v>
      </c>
      <c r="J14" s="28"/>
      <c r="K14" s="28"/>
      <c r="L14" s="28">
        <v>20</v>
      </c>
      <c r="M14" s="28">
        <v>0</v>
      </c>
      <c r="N14" s="64">
        <v>0</v>
      </c>
      <c r="O14" s="29">
        <f>SUM('I anno'!N14)</f>
        <v>0</v>
      </c>
      <c r="P14" s="29"/>
      <c r="Q14" s="29">
        <f>'I anno'!P14*0.5</f>
        <v>0</v>
      </c>
      <c r="R14" s="29"/>
      <c r="S14" s="29">
        <f>'I anno'!R16*0.1</f>
        <v>0</v>
      </c>
      <c r="T14" s="30">
        <f>SUM('I anno'!Q14+'I anno'!O14+'I anno'!M14+'I anno'!L14)</f>
        <v>20</v>
      </c>
      <c r="U14" s="341"/>
      <c r="V14" s="329"/>
      <c r="W14" s="29"/>
      <c r="X14" s="29">
        <v>2</v>
      </c>
      <c r="Y14" s="29"/>
      <c r="Z14" s="29"/>
      <c r="AA14" s="29"/>
      <c r="AB14" s="29"/>
      <c r="AC14" s="32" t="s">
        <v>78</v>
      </c>
      <c r="AD14" s="33" t="s">
        <v>330</v>
      </c>
      <c r="AE14" s="34" t="s">
        <v>42</v>
      </c>
      <c r="AF14" s="23"/>
      <c r="AG14" s="24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ht="38.25" customHeight="1" thickBot="1" x14ac:dyDescent="0.25">
      <c r="A15" s="25">
        <v>1</v>
      </c>
      <c r="B15" s="26">
        <v>1</v>
      </c>
      <c r="C15" s="340"/>
      <c r="D15" s="61" t="s">
        <v>79</v>
      </c>
      <c r="E15" s="28" t="s">
        <v>80</v>
      </c>
      <c r="F15" s="61" t="s">
        <v>81</v>
      </c>
      <c r="G15" s="53" t="s">
        <v>80</v>
      </c>
      <c r="H15" s="28" t="s">
        <v>44</v>
      </c>
      <c r="I15" s="54" t="s">
        <v>60</v>
      </c>
      <c r="J15" s="28"/>
      <c r="K15" s="28"/>
      <c r="L15" s="28">
        <v>10</v>
      </c>
      <c r="M15" s="28">
        <v>0</v>
      </c>
      <c r="N15" s="64">
        <v>0</v>
      </c>
      <c r="O15" s="29">
        <f>SUM('I anno'!N15)</f>
        <v>0</v>
      </c>
      <c r="P15" s="29"/>
      <c r="Q15" s="29">
        <f>'I anno'!P15*0.5</f>
        <v>0</v>
      </c>
      <c r="R15" s="29"/>
      <c r="S15" s="29">
        <f>'I anno'!R17*0.1</f>
        <v>0</v>
      </c>
      <c r="T15" s="30">
        <f>SUM('I anno'!Q15+'I anno'!O15+'I anno'!M15+'I anno'!L15)</f>
        <v>10</v>
      </c>
      <c r="U15" s="341"/>
      <c r="V15" s="329"/>
      <c r="W15" s="29"/>
      <c r="X15" s="29">
        <v>1</v>
      </c>
      <c r="Y15" s="29"/>
      <c r="Z15" s="29"/>
      <c r="AA15" s="29"/>
      <c r="AB15" s="29"/>
      <c r="AC15" s="32" t="s">
        <v>82</v>
      </c>
      <c r="AD15" s="33" t="s">
        <v>330</v>
      </c>
      <c r="AE15" s="34" t="s">
        <v>257</v>
      </c>
      <c r="AF15" s="23"/>
      <c r="AG15" s="24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50.25" customHeight="1" thickBot="1" x14ac:dyDescent="0.25">
      <c r="A16" s="73">
        <v>1</v>
      </c>
      <c r="B16" s="74">
        <v>1</v>
      </c>
      <c r="C16" s="340"/>
      <c r="D16" s="39" t="s">
        <v>259</v>
      </c>
      <c r="E16" s="40" t="s">
        <v>83</v>
      </c>
      <c r="F16" s="39" t="s">
        <v>253</v>
      </c>
      <c r="G16" s="40" t="s">
        <v>83</v>
      </c>
      <c r="H16" s="40" t="s">
        <v>38</v>
      </c>
      <c r="I16" s="39" t="s">
        <v>39</v>
      </c>
      <c r="J16" s="40" t="s">
        <v>46</v>
      </c>
      <c r="K16" s="40"/>
      <c r="L16" s="40">
        <v>10</v>
      </c>
      <c r="M16" s="40">
        <v>0</v>
      </c>
      <c r="N16" s="75"/>
      <c r="O16" s="40">
        <f>SUM('I anno'!N16)</f>
        <v>0</v>
      </c>
      <c r="P16" s="40"/>
      <c r="Q16" s="40">
        <f>'I anno'!P16*0.5</f>
        <v>0</v>
      </c>
      <c r="R16" s="40"/>
      <c r="S16" s="40">
        <f>'I anno'!R18*0.1</f>
        <v>0</v>
      </c>
      <c r="T16" s="45">
        <f>SUM('I anno'!Q16+'I anno'!O16+'I anno'!M16+'I anno'!L16)</f>
        <v>10</v>
      </c>
      <c r="U16" s="341"/>
      <c r="V16" s="330"/>
      <c r="W16" s="40"/>
      <c r="X16" s="40"/>
      <c r="Y16" s="40">
        <v>1</v>
      </c>
      <c r="Z16" s="40"/>
      <c r="AA16" s="40"/>
      <c r="AB16" s="40"/>
      <c r="AC16" s="76" t="s">
        <v>85</v>
      </c>
      <c r="AD16" s="62" t="s">
        <v>329</v>
      </c>
      <c r="AE16" s="78" t="s">
        <v>258</v>
      </c>
      <c r="AF16" s="79"/>
      <c r="AG16" s="80" t="s">
        <v>86</v>
      </c>
      <c r="AH16" s="81"/>
      <c r="AI16" s="81"/>
      <c r="AJ16" s="81"/>
      <c r="AK16" s="81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</row>
    <row r="17" spans="1:53" ht="25.5" customHeight="1" thickBot="1" x14ac:dyDescent="0.25">
      <c r="A17" s="50">
        <v>1</v>
      </c>
      <c r="B17" s="51">
        <v>2</v>
      </c>
      <c r="C17" s="352" t="s">
        <v>87</v>
      </c>
      <c r="D17" s="69" t="s">
        <v>88</v>
      </c>
      <c r="E17" s="53" t="s">
        <v>89</v>
      </c>
      <c r="F17" s="70" t="s">
        <v>90</v>
      </c>
      <c r="G17" s="53" t="s">
        <v>89</v>
      </c>
      <c r="H17" s="53" t="s">
        <v>44</v>
      </c>
      <c r="I17" s="57" t="s">
        <v>91</v>
      </c>
      <c r="J17" s="53" t="s">
        <v>46</v>
      </c>
      <c r="K17" s="53"/>
      <c r="L17" s="53">
        <v>30</v>
      </c>
      <c r="M17" s="53">
        <v>0</v>
      </c>
      <c r="N17" s="55"/>
      <c r="O17" s="56">
        <f>SUM('I anno'!N17)</f>
        <v>0</v>
      </c>
      <c r="P17" s="56"/>
      <c r="Q17" s="56">
        <f>'I anno'!P17*0.5</f>
        <v>0</v>
      </c>
      <c r="R17" s="56"/>
      <c r="S17" s="56">
        <v>0</v>
      </c>
      <c r="T17" s="58">
        <f>SUM('I anno'!Q17+'I anno'!O17+'I anno'!M17+'I anno'!L17)</f>
        <v>30</v>
      </c>
      <c r="U17" s="341">
        <v>70</v>
      </c>
      <c r="V17" s="328">
        <f>SUM(W17:AB20)</f>
        <v>7</v>
      </c>
      <c r="W17" s="56">
        <v>3</v>
      </c>
      <c r="X17" s="56"/>
      <c r="Y17" s="56"/>
      <c r="Z17" s="56"/>
      <c r="AA17" s="56"/>
      <c r="AB17" s="56"/>
      <c r="AC17" s="72" t="s">
        <v>40</v>
      </c>
      <c r="AD17" s="33" t="s">
        <v>331</v>
      </c>
      <c r="AE17" s="34" t="s">
        <v>257</v>
      </c>
      <c r="AF17" s="23"/>
      <c r="AG17" s="24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ht="25.5" customHeight="1" thickBot="1" x14ac:dyDescent="0.25">
      <c r="A18" s="25">
        <v>1</v>
      </c>
      <c r="B18" s="26">
        <v>2</v>
      </c>
      <c r="C18" s="352"/>
      <c r="D18" s="83" t="s">
        <v>92</v>
      </c>
      <c r="E18" s="28" t="s">
        <v>89</v>
      </c>
      <c r="F18" s="54" t="s">
        <v>269</v>
      </c>
      <c r="G18" s="28" t="s">
        <v>89</v>
      </c>
      <c r="H18" s="28" t="s">
        <v>44</v>
      </c>
      <c r="I18" s="54" t="s">
        <v>39</v>
      </c>
      <c r="J18" s="28"/>
      <c r="K18" s="84"/>
      <c r="L18" s="28">
        <v>20</v>
      </c>
      <c r="M18" s="28">
        <v>0</v>
      </c>
      <c r="N18" s="64"/>
      <c r="O18" s="29">
        <f>SUM('I anno'!N18)</f>
        <v>0</v>
      </c>
      <c r="P18" s="29"/>
      <c r="Q18" s="29">
        <f>'I anno'!P18*0.5</f>
        <v>0</v>
      </c>
      <c r="R18" s="29"/>
      <c r="S18" s="29">
        <f>'I anno'!R19*0.1</f>
        <v>0</v>
      </c>
      <c r="T18" s="30">
        <f>SUM('I anno'!Q18+'I anno'!O18+'I anno'!M18+'I anno'!L18)</f>
        <v>20</v>
      </c>
      <c r="U18" s="341"/>
      <c r="V18" s="329"/>
      <c r="W18" s="29">
        <v>2</v>
      </c>
      <c r="X18" s="29"/>
      <c r="Y18" s="29"/>
      <c r="Z18" s="29"/>
      <c r="AA18" s="29"/>
      <c r="AB18" s="29"/>
      <c r="AC18" s="32" t="s">
        <v>40</v>
      </c>
      <c r="AD18" s="33" t="s">
        <v>331</v>
      </c>
      <c r="AE18" s="34" t="s">
        <v>63</v>
      </c>
      <c r="AF18" s="23"/>
      <c r="AG18" s="24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25.5" customHeight="1" thickBot="1" x14ac:dyDescent="0.25">
      <c r="A19" s="85">
        <v>1</v>
      </c>
      <c r="B19" s="26">
        <v>2</v>
      </c>
      <c r="C19" s="352"/>
      <c r="D19" s="83" t="s">
        <v>93</v>
      </c>
      <c r="E19" s="28" t="s">
        <v>94</v>
      </c>
      <c r="F19" s="54" t="s">
        <v>95</v>
      </c>
      <c r="G19" s="28" t="s">
        <v>94</v>
      </c>
      <c r="H19" s="28" t="s">
        <v>96</v>
      </c>
      <c r="I19" s="54" t="s">
        <v>60</v>
      </c>
      <c r="J19" s="28"/>
      <c r="K19" s="28"/>
      <c r="L19" s="28">
        <v>10</v>
      </c>
      <c r="M19" s="28">
        <v>0</v>
      </c>
      <c r="N19" s="64"/>
      <c r="O19" s="29">
        <f>SUM('I anno'!N19)</f>
        <v>0</v>
      </c>
      <c r="P19" s="29"/>
      <c r="Q19" s="29">
        <f>'I anno'!P19*0.5</f>
        <v>0</v>
      </c>
      <c r="R19" s="29"/>
      <c r="S19" s="29">
        <f>'I anno'!R21*0.1</f>
        <v>0</v>
      </c>
      <c r="T19" s="30">
        <f>SUM('I anno'!Q19+'I anno'!O19+'I anno'!M19+'I anno'!L19)</f>
        <v>10</v>
      </c>
      <c r="U19" s="341"/>
      <c r="V19" s="329"/>
      <c r="W19" s="29">
        <v>1</v>
      </c>
      <c r="X19" s="29"/>
      <c r="Y19" s="29"/>
      <c r="Z19" s="29"/>
      <c r="AA19" s="29"/>
      <c r="AB19" s="29"/>
      <c r="AC19" s="32" t="s">
        <v>62</v>
      </c>
      <c r="AD19" s="33" t="s">
        <v>331</v>
      </c>
      <c r="AE19" s="34" t="s">
        <v>97</v>
      </c>
      <c r="AF19" s="23"/>
      <c r="AG19" s="24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39" customHeight="1" thickBot="1" x14ac:dyDescent="0.25">
      <c r="A20" s="86">
        <v>1</v>
      </c>
      <c r="B20" s="38">
        <v>2</v>
      </c>
      <c r="C20" s="352"/>
      <c r="D20" s="39" t="s">
        <v>98</v>
      </c>
      <c r="E20" s="40" t="s">
        <v>99</v>
      </c>
      <c r="F20" s="217" t="s">
        <v>268</v>
      </c>
      <c r="G20" s="40" t="s">
        <v>173</v>
      </c>
      <c r="H20" s="40" t="s">
        <v>100</v>
      </c>
      <c r="I20" s="67" t="s">
        <v>60</v>
      </c>
      <c r="J20" s="40"/>
      <c r="K20" s="87"/>
      <c r="L20" s="40">
        <v>10</v>
      </c>
      <c r="M20" s="40">
        <v>0</v>
      </c>
      <c r="N20" s="68"/>
      <c r="O20" s="31">
        <f>SUM('I anno'!N20)</f>
        <v>0</v>
      </c>
      <c r="P20" s="31"/>
      <c r="Q20" s="31">
        <f>'I anno'!P20*0.5</f>
        <v>0</v>
      </c>
      <c r="R20" s="31"/>
      <c r="S20" s="31">
        <f>'I anno'!R22*0.1</f>
        <v>0</v>
      </c>
      <c r="T20" s="45">
        <f>SUM('I anno'!Q20+'I anno'!O20+'I anno'!M20+'I anno'!L20)</f>
        <v>10</v>
      </c>
      <c r="U20" s="341"/>
      <c r="V20" s="330"/>
      <c r="W20" s="31"/>
      <c r="X20" s="31">
        <v>1</v>
      </c>
      <c r="Y20" s="41"/>
      <c r="Z20" s="31"/>
      <c r="AA20" s="31"/>
      <c r="AB20" s="31"/>
      <c r="AC20" s="46" t="s">
        <v>102</v>
      </c>
      <c r="AD20" s="47"/>
      <c r="AE20" s="48"/>
      <c r="AF20" s="23"/>
      <c r="AG20" s="24"/>
      <c r="AH20" s="3"/>
      <c r="AI20" s="3"/>
      <c r="AJ20" s="3"/>
      <c r="AK20" s="3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 spans="1:53" ht="51" customHeight="1" thickBot="1" x14ac:dyDescent="0.25">
      <c r="A21" s="88">
        <v>1</v>
      </c>
      <c r="B21" s="51">
        <v>2</v>
      </c>
      <c r="C21" s="326" t="s">
        <v>103</v>
      </c>
      <c r="D21" s="52" t="s">
        <v>104</v>
      </c>
      <c r="E21" s="53" t="s">
        <v>105</v>
      </c>
      <c r="F21" s="70" t="s">
        <v>262</v>
      </c>
      <c r="G21" s="53"/>
      <c r="H21" s="53"/>
      <c r="I21" s="70" t="s">
        <v>267</v>
      </c>
      <c r="J21" s="53" t="s">
        <v>46</v>
      </c>
      <c r="K21" s="53"/>
      <c r="L21" s="53">
        <v>10</v>
      </c>
      <c r="M21" s="53">
        <v>0</v>
      </c>
      <c r="N21" s="55"/>
      <c r="O21" s="56">
        <f>SUM('I anno'!N21)</f>
        <v>0</v>
      </c>
      <c r="P21" s="56"/>
      <c r="Q21" s="56">
        <f>'I anno'!P21*0.5</f>
        <v>0</v>
      </c>
      <c r="R21" s="56"/>
      <c r="S21" s="56">
        <f>'I anno'!R24*0.1</f>
        <v>0</v>
      </c>
      <c r="T21" s="89">
        <f>SUM('I anno'!Q21+'I anno'!O21+'I anno'!M21+'I anno'!L21)</f>
        <v>10</v>
      </c>
      <c r="U21" s="327">
        <v>70</v>
      </c>
      <c r="V21" s="328">
        <f>SUM(W21:AB24)</f>
        <v>7</v>
      </c>
      <c r="W21" s="56"/>
      <c r="X21" s="56">
        <v>1</v>
      </c>
      <c r="Y21" s="56"/>
      <c r="Z21" s="56"/>
      <c r="AA21" s="56"/>
      <c r="AB21" s="56"/>
      <c r="AC21" s="72" t="s">
        <v>102</v>
      </c>
      <c r="AD21" s="62"/>
      <c r="AE21" s="63"/>
      <c r="AF21" s="23" t="s">
        <v>251</v>
      </c>
      <c r="AG21" s="65" t="s">
        <v>106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ht="44.25" customHeight="1" thickBot="1" x14ac:dyDescent="0.25">
      <c r="A22" s="85">
        <v>1</v>
      </c>
      <c r="B22" s="26">
        <v>2</v>
      </c>
      <c r="C22" s="326"/>
      <c r="D22" s="54" t="s">
        <v>107</v>
      </c>
      <c r="E22" s="28" t="s">
        <v>105</v>
      </c>
      <c r="F22" s="70" t="s">
        <v>262</v>
      </c>
      <c r="G22" s="28"/>
      <c r="H22" s="28"/>
      <c r="I22" s="70" t="s">
        <v>267</v>
      </c>
      <c r="J22" s="28"/>
      <c r="K22" s="84"/>
      <c r="L22" s="28">
        <v>20</v>
      </c>
      <c r="M22" s="28">
        <v>0</v>
      </c>
      <c r="N22" s="64"/>
      <c r="O22" s="29">
        <f>SUM('I anno'!N22)</f>
        <v>0</v>
      </c>
      <c r="P22" s="29"/>
      <c r="Q22" s="29">
        <f>'I anno'!P22*0.5</f>
        <v>0</v>
      </c>
      <c r="R22" s="29"/>
      <c r="S22" s="56">
        <f>'I anno'!R25*0.1</f>
        <v>0</v>
      </c>
      <c r="T22" s="58">
        <f>SUM('I anno'!Q22+'I anno'!O22+'I anno'!M22+'I anno'!L22)</f>
        <v>20</v>
      </c>
      <c r="U22" s="327"/>
      <c r="V22" s="329"/>
      <c r="W22" s="29"/>
      <c r="X22" s="29">
        <v>2</v>
      </c>
      <c r="Y22" s="29"/>
      <c r="Z22" s="29"/>
      <c r="AA22" s="29"/>
      <c r="AB22" s="29"/>
      <c r="AC22" s="32" t="s">
        <v>102</v>
      </c>
      <c r="AD22" s="33"/>
      <c r="AE22" s="34"/>
      <c r="AF22" s="23" t="s">
        <v>249</v>
      </c>
      <c r="AG22" s="24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44.25" customHeight="1" thickBot="1" x14ac:dyDescent="0.25">
      <c r="A23" s="85">
        <v>1</v>
      </c>
      <c r="B23" s="26"/>
      <c r="C23" s="326"/>
      <c r="D23" s="199" t="s">
        <v>108</v>
      </c>
      <c r="E23" s="27" t="s">
        <v>50</v>
      </c>
      <c r="F23" s="218" t="s">
        <v>270</v>
      </c>
      <c r="G23" s="27" t="s">
        <v>50</v>
      </c>
      <c r="H23" s="53" t="s">
        <v>44</v>
      </c>
      <c r="I23" s="70" t="s">
        <v>39</v>
      </c>
      <c r="J23" s="36"/>
      <c r="K23" s="197"/>
      <c r="L23" s="36">
        <v>10</v>
      </c>
      <c r="M23" s="36"/>
      <c r="N23" s="91"/>
      <c r="O23" s="92"/>
      <c r="P23" s="92"/>
      <c r="Q23" s="92"/>
      <c r="R23" s="92"/>
      <c r="S23" s="93"/>
      <c r="T23" s="58">
        <f>SUM('I anno'!Q23+'I anno'!O23+'I anno'!M23+'I anno'!L23)</f>
        <v>10</v>
      </c>
      <c r="U23" s="327"/>
      <c r="V23" s="329"/>
      <c r="W23" s="92"/>
      <c r="X23" s="92">
        <v>1</v>
      </c>
      <c r="Y23" s="92"/>
      <c r="Z23" s="92"/>
      <c r="AA23" s="92"/>
      <c r="AB23" s="92"/>
      <c r="AC23" s="61" t="s">
        <v>53</v>
      </c>
      <c r="AD23" s="94"/>
      <c r="AE23" s="95"/>
      <c r="AF23" s="1" t="s">
        <v>250</v>
      </c>
      <c r="AG23" s="24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ht="51.75" customHeight="1" thickBot="1" x14ac:dyDescent="0.25">
      <c r="A24" s="85">
        <v>1</v>
      </c>
      <c r="B24" s="26">
        <v>2</v>
      </c>
      <c r="C24" s="326"/>
      <c r="D24" s="96" t="s">
        <v>109</v>
      </c>
      <c r="E24" s="96" t="s">
        <v>110</v>
      </c>
      <c r="F24" s="76" t="s">
        <v>111</v>
      </c>
      <c r="G24" s="76" t="s">
        <v>110</v>
      </c>
      <c r="H24" s="76" t="s">
        <v>52</v>
      </c>
      <c r="I24" s="76" t="s">
        <v>60</v>
      </c>
      <c r="J24" s="76"/>
      <c r="K24" s="76"/>
      <c r="L24" s="76">
        <v>30</v>
      </c>
      <c r="M24" s="76">
        <v>0</v>
      </c>
      <c r="N24" s="97"/>
      <c r="O24" s="31">
        <f>SUM('I anno'!N24)</f>
        <v>0</v>
      </c>
      <c r="P24" s="31"/>
      <c r="Q24" s="31">
        <f>'I anno'!P24*0.5</f>
        <v>0</v>
      </c>
      <c r="R24" s="31"/>
      <c r="S24" s="31">
        <v>0</v>
      </c>
      <c r="T24" s="45">
        <f>SUM('I anno'!Q24+'I anno'!O24+'I anno'!M24+'I anno'!L24)</f>
        <v>30</v>
      </c>
      <c r="U24" s="327"/>
      <c r="V24" s="330"/>
      <c r="W24" s="31"/>
      <c r="X24" s="31">
        <v>3</v>
      </c>
      <c r="Y24" s="31"/>
      <c r="Z24" s="31"/>
      <c r="AA24" s="31"/>
      <c r="AB24" s="31"/>
      <c r="AC24" s="46" t="s">
        <v>112</v>
      </c>
      <c r="AD24" s="47"/>
      <c r="AE24" s="48"/>
      <c r="AF24" s="23"/>
      <c r="AG24" s="24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144" customHeight="1" thickBot="1" x14ac:dyDescent="0.25">
      <c r="A25" s="88">
        <v>1</v>
      </c>
      <c r="B25" s="51">
        <v>2</v>
      </c>
      <c r="C25" s="332" t="s">
        <v>113</v>
      </c>
      <c r="D25" s="99" t="s">
        <v>114</v>
      </c>
      <c r="E25" s="99" t="s">
        <v>115</v>
      </c>
      <c r="F25" s="53" t="s">
        <v>84</v>
      </c>
      <c r="G25" s="99"/>
      <c r="H25" s="53"/>
      <c r="I25" s="70" t="s">
        <v>267</v>
      </c>
      <c r="J25" s="53" t="s">
        <v>46</v>
      </c>
      <c r="K25" s="53"/>
      <c r="L25" s="53">
        <v>20</v>
      </c>
      <c r="M25" s="53"/>
      <c r="N25" s="56"/>
      <c r="O25" s="56">
        <f>SUM('I anno'!N25)</f>
        <v>0</v>
      </c>
      <c r="P25" s="56"/>
      <c r="Q25" s="56">
        <f>'I anno'!P25*0.5</f>
        <v>0</v>
      </c>
      <c r="R25" s="56"/>
      <c r="S25" s="56">
        <f>'I anno'!R27*0.1</f>
        <v>0</v>
      </c>
      <c r="T25" s="58">
        <f>SUM('I anno'!Q25+'I anno'!O25+'I anno'!M25+'I anno'!L25)</f>
        <v>20</v>
      </c>
      <c r="U25" s="333">
        <v>40</v>
      </c>
      <c r="V25" s="328">
        <f>SUM(W25:AB26)</f>
        <v>4</v>
      </c>
      <c r="W25" s="56"/>
      <c r="X25" s="56"/>
      <c r="Y25" s="56"/>
      <c r="Z25" s="56"/>
      <c r="AA25" s="56">
        <v>2</v>
      </c>
      <c r="AB25" s="56"/>
      <c r="AC25" s="72" t="s">
        <v>116</v>
      </c>
      <c r="AD25" s="62" t="s">
        <v>325</v>
      </c>
      <c r="AE25" s="63" t="s">
        <v>326</v>
      </c>
      <c r="AF25" s="23" t="s">
        <v>252</v>
      </c>
      <c r="AG25" s="24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51.6" customHeight="1" thickBot="1" x14ac:dyDescent="0.25">
      <c r="A26" s="86">
        <v>1</v>
      </c>
      <c r="B26" s="38">
        <v>2</v>
      </c>
      <c r="C26" s="332"/>
      <c r="D26" s="101" t="s">
        <v>118</v>
      </c>
      <c r="E26" s="102" t="s">
        <v>263</v>
      </c>
      <c r="F26" s="40" t="s">
        <v>84</v>
      </c>
      <c r="G26" s="76"/>
      <c r="H26" s="40"/>
      <c r="I26" s="70" t="s">
        <v>267</v>
      </c>
      <c r="J26" s="40"/>
      <c r="K26" s="40"/>
      <c r="L26" s="40">
        <v>20</v>
      </c>
      <c r="M26" s="40"/>
      <c r="N26" s="31"/>
      <c r="O26" s="31">
        <f>SUM('I anno'!N26)</f>
        <v>0</v>
      </c>
      <c r="P26" s="31"/>
      <c r="Q26" s="31">
        <f>'I anno'!P26*0.5</f>
        <v>0</v>
      </c>
      <c r="R26" s="31"/>
      <c r="S26" s="31">
        <f>'I anno'!R28*0.1</f>
        <v>0</v>
      </c>
      <c r="T26" s="45">
        <f>SUM('I anno'!Q26+'I anno'!O26+'I anno'!M26+'I anno'!L26)</f>
        <v>20</v>
      </c>
      <c r="U26" s="333"/>
      <c r="V26" s="330"/>
      <c r="W26" s="31"/>
      <c r="X26" s="31"/>
      <c r="Y26" s="31"/>
      <c r="Z26" s="31"/>
      <c r="AA26" s="31"/>
      <c r="AB26" s="31">
        <v>2</v>
      </c>
      <c r="AC26" s="103" t="s">
        <v>119</v>
      </c>
      <c r="AD26" s="47" t="s">
        <v>325</v>
      </c>
      <c r="AE26" s="48" t="s">
        <v>41</v>
      </c>
      <c r="AF26" s="23" t="s">
        <v>117</v>
      </c>
      <c r="AG26" s="24"/>
      <c r="AH26" s="3"/>
      <c r="AI26" s="3"/>
      <c r="AJ26" s="3"/>
      <c r="AK26" s="3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</row>
    <row r="27" spans="1:53" ht="196.5" customHeight="1" thickBot="1" x14ac:dyDescent="0.25">
      <c r="A27" s="104">
        <v>1</v>
      </c>
      <c r="B27" s="105">
        <v>2</v>
      </c>
      <c r="C27" s="106" t="s">
        <v>120</v>
      </c>
      <c r="D27" s="96" t="s">
        <v>121</v>
      </c>
      <c r="E27" s="42"/>
      <c r="F27" s="42" t="s">
        <v>122</v>
      </c>
      <c r="G27" s="42"/>
      <c r="H27" s="107" t="s">
        <v>44</v>
      </c>
      <c r="I27" s="107" t="s">
        <v>125</v>
      </c>
      <c r="J27" s="42" t="s">
        <v>46</v>
      </c>
      <c r="K27" s="42"/>
      <c r="L27" s="42">
        <v>20</v>
      </c>
      <c r="M27" s="42"/>
      <c r="N27" s="108"/>
      <c r="O27" s="108">
        <f>SUM('I anno'!N27)</f>
        <v>0</v>
      </c>
      <c r="P27" s="108"/>
      <c r="Q27" s="108">
        <f>'I anno'!P27*0.5</f>
        <v>0</v>
      </c>
      <c r="R27" s="108"/>
      <c r="S27" s="108">
        <f>'I anno'!R29*0.1</f>
        <v>0</v>
      </c>
      <c r="T27" s="109">
        <v>20</v>
      </c>
      <c r="U27" s="108">
        <v>20</v>
      </c>
      <c r="V27" s="110">
        <v>2</v>
      </c>
      <c r="W27" s="108"/>
      <c r="X27" s="108"/>
      <c r="Y27" s="108"/>
      <c r="Z27" s="108"/>
      <c r="AA27" s="108"/>
      <c r="AB27" s="108">
        <v>2</v>
      </c>
      <c r="AC27" s="103" t="s">
        <v>119</v>
      </c>
      <c r="AD27" s="111"/>
      <c r="AE27" s="112"/>
      <c r="AF27" s="23"/>
      <c r="AG27" s="65" t="s">
        <v>255</v>
      </c>
      <c r="AH27" s="3"/>
      <c r="AI27" s="3"/>
      <c r="AJ27" s="3"/>
      <c r="AK27" s="3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</row>
    <row r="28" spans="1:53" ht="54.75" customHeight="1" thickBot="1" x14ac:dyDescent="0.25">
      <c r="A28" s="113">
        <v>1</v>
      </c>
      <c r="B28" s="114">
        <v>2</v>
      </c>
      <c r="C28" s="200" t="s">
        <v>123</v>
      </c>
      <c r="D28" s="115" t="s">
        <v>124</v>
      </c>
      <c r="E28" s="107" t="s">
        <v>105</v>
      </c>
      <c r="F28" s="107" t="s">
        <v>122</v>
      </c>
      <c r="G28" s="107"/>
      <c r="H28" s="107" t="s">
        <v>44</v>
      </c>
      <c r="I28" s="107" t="s">
        <v>125</v>
      </c>
      <c r="J28" s="107" t="s">
        <v>46</v>
      </c>
      <c r="K28" s="107"/>
      <c r="L28" s="107">
        <v>20</v>
      </c>
      <c r="M28" s="107"/>
      <c r="N28" s="100"/>
      <c r="O28" s="100">
        <f>SUM('I anno'!N28)</f>
        <v>0</v>
      </c>
      <c r="P28" s="100"/>
      <c r="Q28" s="100">
        <f>'I anno'!P28*0.5</f>
        <v>0</v>
      </c>
      <c r="R28" s="100"/>
      <c r="S28" s="100">
        <f>'I anno'!R30*0.1</f>
        <v>0</v>
      </c>
      <c r="T28" s="109">
        <f>SUM('I anno'!Q28+'I anno'!O28+'I anno'!M28+'I anno'!L28)</f>
        <v>20</v>
      </c>
      <c r="U28" s="100">
        <v>20</v>
      </c>
      <c r="V28" s="110">
        <v>2</v>
      </c>
      <c r="W28" s="100"/>
      <c r="X28" s="100"/>
      <c r="Y28" s="100"/>
      <c r="Z28" s="100"/>
      <c r="AA28" s="100"/>
      <c r="AB28" s="100">
        <v>2</v>
      </c>
      <c r="AC28" s="116" t="s">
        <v>126</v>
      </c>
      <c r="AD28" s="117"/>
      <c r="AE28" s="118"/>
      <c r="AF28" s="23"/>
      <c r="AG28" s="65" t="s">
        <v>254</v>
      </c>
      <c r="AH28" s="3"/>
      <c r="AI28" s="3"/>
      <c r="AJ28" s="3"/>
      <c r="AK28" s="3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76.5" customHeight="1" thickBot="1" x14ac:dyDescent="0.25">
      <c r="A29" s="113">
        <v>1</v>
      </c>
      <c r="B29" s="114">
        <v>2</v>
      </c>
      <c r="C29" s="60" t="s">
        <v>127</v>
      </c>
      <c r="D29" s="115" t="s">
        <v>128</v>
      </c>
      <c r="E29" s="107"/>
      <c r="F29" s="107" t="s">
        <v>122</v>
      </c>
      <c r="G29" s="107"/>
      <c r="H29" s="107" t="s">
        <v>44</v>
      </c>
      <c r="I29" s="107" t="s">
        <v>125</v>
      </c>
      <c r="J29" s="107" t="s">
        <v>46</v>
      </c>
      <c r="K29" s="107"/>
      <c r="L29" s="107">
        <v>20</v>
      </c>
      <c r="M29" s="107"/>
      <c r="N29" s="100"/>
      <c r="O29" s="100">
        <f>SUM('I anno'!N29)</f>
        <v>0</v>
      </c>
      <c r="P29" s="100"/>
      <c r="Q29" s="100">
        <f>'I anno'!P29*0.5</f>
        <v>0</v>
      </c>
      <c r="R29" s="100"/>
      <c r="S29" s="100">
        <f>'I anno'!R31*0.1</f>
        <v>0</v>
      </c>
      <c r="T29" s="120">
        <f>SUM('I anno'!Q29+'I anno'!O29+'I anno'!M29+'I anno'!L29)</f>
        <v>20</v>
      </c>
      <c r="U29" s="100">
        <v>20</v>
      </c>
      <c r="V29" s="110">
        <v>2</v>
      </c>
      <c r="W29" s="100"/>
      <c r="X29" s="100"/>
      <c r="Y29" s="100"/>
      <c r="Z29" s="100">
        <v>2</v>
      </c>
      <c r="AA29" s="100"/>
      <c r="AB29" s="100"/>
      <c r="AC29" s="116" t="s">
        <v>129</v>
      </c>
      <c r="AD29" s="117"/>
      <c r="AE29" s="118"/>
      <c r="AF29" s="23"/>
      <c r="AG29" s="65" t="s">
        <v>130</v>
      </c>
      <c r="AH29" s="3"/>
      <c r="AI29" s="3"/>
      <c r="AJ29" s="3"/>
      <c r="AK29" s="3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38.25" customHeight="1" thickBot="1" x14ac:dyDescent="0.25">
      <c r="A30" s="88">
        <v>1</v>
      </c>
      <c r="B30" s="51">
        <v>2</v>
      </c>
      <c r="C30" s="332" t="s">
        <v>131</v>
      </c>
      <c r="D30" s="70" t="s">
        <v>132</v>
      </c>
      <c r="E30" s="53" t="s">
        <v>105</v>
      </c>
      <c r="F30" s="121" t="s">
        <v>133</v>
      </c>
      <c r="G30" s="53"/>
      <c r="H30" s="122" t="s">
        <v>44</v>
      </c>
      <c r="I30" s="122" t="s">
        <v>125</v>
      </c>
      <c r="J30" s="53" t="s">
        <v>46</v>
      </c>
      <c r="K30" s="53"/>
      <c r="L30" s="53"/>
      <c r="M30" s="53"/>
      <c r="N30" s="56">
        <v>150</v>
      </c>
      <c r="O30" s="56">
        <f>SUM('I anno'!N30)</f>
        <v>150</v>
      </c>
      <c r="P30" s="56"/>
      <c r="Q30" s="56">
        <f>'I anno'!P30*0.5</f>
        <v>0</v>
      </c>
      <c r="R30" s="56"/>
      <c r="S30" s="56">
        <f>'I anno'!R32*0.1</f>
        <v>0</v>
      </c>
      <c r="T30" s="58">
        <f>SUM('I anno'!Q30+'I anno'!O30+'I anno'!M30+'I anno'!L30)</f>
        <v>150</v>
      </c>
      <c r="U30" s="333">
        <v>400</v>
      </c>
      <c r="V30" s="328">
        <f>SUM(W30:AB34)</f>
        <v>16</v>
      </c>
      <c r="W30" s="56"/>
      <c r="X30" s="56">
        <v>6</v>
      </c>
      <c r="Y30" s="56"/>
      <c r="Z30" s="56"/>
      <c r="AA30" s="56"/>
      <c r="AB30" s="56"/>
      <c r="AC30" s="334" t="s">
        <v>239</v>
      </c>
      <c r="AD30" s="62"/>
      <c r="AE30" s="63"/>
      <c r="AF30" s="23"/>
      <c r="AG30" s="331" t="s">
        <v>134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5.5" customHeight="1" thickBot="1" x14ac:dyDescent="0.25">
      <c r="A31" s="85">
        <v>1</v>
      </c>
      <c r="B31" s="26">
        <v>2</v>
      </c>
      <c r="C31" s="332"/>
      <c r="D31" s="54" t="s">
        <v>135</v>
      </c>
      <c r="E31" s="28" t="s">
        <v>105</v>
      </c>
      <c r="F31" s="123" t="s">
        <v>240</v>
      </c>
      <c r="G31" s="28"/>
      <c r="H31" s="53"/>
      <c r="I31" s="53" t="s">
        <v>136</v>
      </c>
      <c r="J31" s="28"/>
      <c r="K31" s="28"/>
      <c r="L31" s="28"/>
      <c r="M31" s="28"/>
      <c r="N31" s="29">
        <v>75</v>
      </c>
      <c r="O31" s="29">
        <f>SUM('I anno'!N31)</f>
        <v>75</v>
      </c>
      <c r="P31" s="29"/>
      <c r="Q31" s="29">
        <f>'I anno'!P31*0.5</f>
        <v>0</v>
      </c>
      <c r="R31" s="29"/>
      <c r="S31" s="29">
        <f>'I anno'!R33*0.1</f>
        <v>0</v>
      </c>
      <c r="T31" s="30">
        <f>SUM('I anno'!Q31+'I anno'!O31+'I anno'!M31+'I anno'!L31)</f>
        <v>75</v>
      </c>
      <c r="U31" s="333"/>
      <c r="V31" s="329"/>
      <c r="W31" s="29"/>
      <c r="X31" s="29">
        <v>3</v>
      </c>
      <c r="Y31" s="29"/>
      <c r="Z31" s="29"/>
      <c r="AA31" s="29"/>
      <c r="AB31" s="29"/>
      <c r="AC31" s="335"/>
      <c r="AD31" s="33"/>
      <c r="AE31" s="34"/>
      <c r="AF31" s="23"/>
      <c r="AG31" s="331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25.5" customHeight="1" thickBot="1" x14ac:dyDescent="0.25">
      <c r="A32" s="85">
        <v>1</v>
      </c>
      <c r="B32" s="26">
        <v>2</v>
      </c>
      <c r="C32" s="332"/>
      <c r="D32" s="54" t="s">
        <v>137</v>
      </c>
      <c r="E32" s="28" t="s">
        <v>105</v>
      </c>
      <c r="F32" s="123" t="s">
        <v>138</v>
      </c>
      <c r="G32" s="28"/>
      <c r="H32" s="28"/>
      <c r="I32" s="28" t="s">
        <v>136</v>
      </c>
      <c r="J32" s="28"/>
      <c r="K32" s="28"/>
      <c r="L32" s="28"/>
      <c r="M32" s="28"/>
      <c r="N32" s="29">
        <v>75</v>
      </c>
      <c r="O32" s="29">
        <f>SUM('I anno'!N32)</f>
        <v>75</v>
      </c>
      <c r="P32" s="29"/>
      <c r="Q32" s="29">
        <f>'I anno'!P32*0.5</f>
        <v>0</v>
      </c>
      <c r="R32" s="29"/>
      <c r="S32" s="29">
        <f>'I anno'!R34*0.1</f>
        <v>0</v>
      </c>
      <c r="T32" s="30">
        <f>SUM('I anno'!Q32+'I anno'!O32+'I anno'!M32+'I anno'!L32)</f>
        <v>75</v>
      </c>
      <c r="U32" s="333"/>
      <c r="V32" s="329"/>
      <c r="W32" s="29"/>
      <c r="X32" s="29">
        <v>3</v>
      </c>
      <c r="Y32" s="29"/>
      <c r="Z32" s="29"/>
      <c r="AA32" s="29"/>
      <c r="AB32" s="29"/>
      <c r="AC32" s="335"/>
      <c r="AD32" s="33"/>
      <c r="AE32" s="34"/>
      <c r="AF32" s="23"/>
      <c r="AG32" s="331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31.5" customHeight="1" thickBot="1" x14ac:dyDescent="0.25">
      <c r="A33" s="85">
        <v>1</v>
      </c>
      <c r="B33" s="26">
        <v>2</v>
      </c>
      <c r="C33" s="332"/>
      <c r="D33" s="54" t="s">
        <v>139</v>
      </c>
      <c r="E33" s="28" t="s">
        <v>105</v>
      </c>
      <c r="F33" s="123" t="s">
        <v>140</v>
      </c>
      <c r="G33" s="28"/>
      <c r="H33" s="28"/>
      <c r="I33" s="28" t="s">
        <v>136</v>
      </c>
      <c r="J33" s="28"/>
      <c r="K33" s="28"/>
      <c r="L33" s="28"/>
      <c r="M33" s="28"/>
      <c r="N33" s="29">
        <v>50</v>
      </c>
      <c r="O33" s="29">
        <f>SUM('I anno'!N33)</f>
        <v>50</v>
      </c>
      <c r="P33" s="29"/>
      <c r="Q33" s="29">
        <f>'I anno'!P33*0.5</f>
        <v>0</v>
      </c>
      <c r="R33" s="29"/>
      <c r="S33" s="29">
        <f>'I anno'!R35*0.1</f>
        <v>0</v>
      </c>
      <c r="T33" s="30">
        <f>SUM('I anno'!Q33+'I anno'!O33+'I anno'!M33+'I anno'!L33)</f>
        <v>50</v>
      </c>
      <c r="U33" s="333"/>
      <c r="V33" s="329"/>
      <c r="W33" s="29"/>
      <c r="X33" s="29">
        <v>2</v>
      </c>
      <c r="Y33" s="29"/>
      <c r="Z33" s="29"/>
      <c r="AA33" s="29"/>
      <c r="AB33" s="29"/>
      <c r="AC33" s="335"/>
      <c r="AD33" s="33"/>
      <c r="AE33" s="34"/>
      <c r="AF33" s="23"/>
      <c r="AG33" s="331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25.5" customHeight="1" thickBot="1" x14ac:dyDescent="0.25">
      <c r="A34" s="86">
        <v>1</v>
      </c>
      <c r="B34" s="38">
        <v>2</v>
      </c>
      <c r="C34" s="332"/>
      <c r="D34" s="67" t="s">
        <v>141</v>
      </c>
      <c r="E34" s="40" t="s">
        <v>105</v>
      </c>
      <c r="F34" s="41" t="s">
        <v>241</v>
      </c>
      <c r="G34" s="40"/>
      <c r="H34" s="40"/>
      <c r="I34" s="40" t="s">
        <v>136</v>
      </c>
      <c r="J34" s="40"/>
      <c r="K34" s="40"/>
      <c r="L34" s="40"/>
      <c r="M34" s="40"/>
      <c r="N34" s="31">
        <v>50</v>
      </c>
      <c r="O34" s="31">
        <f>SUM('I anno'!N34)</f>
        <v>50</v>
      </c>
      <c r="P34" s="31"/>
      <c r="Q34" s="31">
        <f>'I anno'!P34*0.5</f>
        <v>0</v>
      </c>
      <c r="R34" s="31"/>
      <c r="S34" s="31">
        <f>'I anno'!R36*0.1</f>
        <v>0</v>
      </c>
      <c r="T34" s="45">
        <f>SUM('I anno'!Q34+'I anno'!O34+'I anno'!M34+'I anno'!L34)</f>
        <v>50</v>
      </c>
      <c r="U34" s="333"/>
      <c r="V34" s="330"/>
      <c r="W34" s="31"/>
      <c r="X34" s="31">
        <v>2</v>
      </c>
      <c r="Y34" s="31"/>
      <c r="Z34" s="31"/>
      <c r="AA34" s="31"/>
      <c r="AB34" s="31"/>
      <c r="AC34" s="336"/>
      <c r="AD34" s="47"/>
      <c r="AE34" s="48"/>
      <c r="AF34" s="23"/>
      <c r="AG34" s="331"/>
      <c r="AH34" s="3"/>
      <c r="AI34" s="3"/>
      <c r="AJ34" s="3"/>
      <c r="AK34" s="3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</row>
    <row r="35" spans="1:53" ht="12.75" customHeight="1" x14ac:dyDescent="0.2">
      <c r="A35" s="124"/>
      <c r="B35" s="125"/>
      <c r="C35" s="126"/>
      <c r="D35" s="127"/>
      <c r="E35" s="126"/>
      <c r="F35" s="126"/>
      <c r="G35" s="128"/>
      <c r="H35" s="129"/>
      <c r="I35" s="130"/>
      <c r="J35" s="129"/>
      <c r="K35" s="129"/>
      <c r="L35" s="131"/>
      <c r="M35" s="126"/>
      <c r="N35" s="132"/>
      <c r="O35" s="132"/>
      <c r="P35" s="133"/>
      <c r="Q35" s="125"/>
      <c r="R35" s="134"/>
      <c r="S35" s="127"/>
      <c r="T35" s="134"/>
      <c r="U35" s="135">
        <f>SUM(U5:U34)</f>
        <v>840</v>
      </c>
      <c r="V35" s="136">
        <f>SUM(V5:V34)</f>
        <v>60</v>
      </c>
      <c r="W35" s="136">
        <f t="shared" ref="W35:AB35" si="0">SUM(W5:W34)</f>
        <v>18</v>
      </c>
      <c r="X35" s="136">
        <f t="shared" si="0"/>
        <v>31</v>
      </c>
      <c r="Y35" s="136">
        <f t="shared" si="0"/>
        <v>1</v>
      </c>
      <c r="Z35" s="136">
        <f t="shared" si="0"/>
        <v>2</v>
      </c>
      <c r="AA35" s="136">
        <f t="shared" si="0"/>
        <v>2</v>
      </c>
      <c r="AB35" s="136">
        <f t="shared" si="0"/>
        <v>6</v>
      </c>
      <c r="AC35" s="138"/>
      <c r="AD35" s="3"/>
      <c r="AE35" s="139"/>
      <c r="AF35" s="1"/>
      <c r="AG35" s="2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2.75" customHeight="1" x14ac:dyDescent="0.2">
      <c r="A36" s="3"/>
      <c r="B36" s="140"/>
      <c r="C36" s="141"/>
      <c r="D36" s="140"/>
      <c r="E36" s="140"/>
      <c r="F36" s="141"/>
      <c r="G36" s="142"/>
      <c r="H36" s="141"/>
      <c r="I36" s="143"/>
      <c r="J36" s="129"/>
      <c r="K36" s="144"/>
      <c r="L36" s="145"/>
      <c r="M36" s="145"/>
      <c r="N36" s="146"/>
      <c r="O36" s="147"/>
      <c r="P36" s="140"/>
      <c r="Q36" s="148"/>
      <c r="R36" s="149"/>
      <c r="S36" s="140"/>
      <c r="T36" s="148"/>
      <c r="U36" s="131"/>
      <c r="V36" s="150"/>
      <c r="W36" s="150"/>
      <c r="X36" s="150"/>
      <c r="Y36" s="150"/>
      <c r="Z36" s="150"/>
      <c r="AA36" s="150"/>
      <c r="AB36" s="150"/>
      <c r="AC36" s="138"/>
      <c r="AD36" s="3"/>
      <c r="AE36" s="139"/>
      <c r="AF36" s="1"/>
      <c r="AG36" s="2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2.75" customHeight="1" x14ac:dyDescent="0.2">
      <c r="A37" s="3"/>
      <c r="B37" s="151"/>
      <c r="C37" s="152"/>
      <c r="D37" s="153"/>
      <c r="E37" s="146"/>
      <c r="F37" s="146"/>
      <c r="G37" s="154"/>
      <c r="H37" s="146"/>
      <c r="I37" s="146"/>
      <c r="J37" s="155"/>
      <c r="K37" s="156"/>
      <c r="L37" s="151"/>
      <c r="M37" s="151"/>
      <c r="N37" s="147"/>
      <c r="O37" s="155"/>
      <c r="P37" s="151"/>
      <c r="Q37" s="155"/>
      <c r="R37" s="156"/>
      <c r="S37" s="151"/>
      <c r="T37" s="155"/>
      <c r="U37" s="155"/>
      <c r="V37" s="3"/>
      <c r="W37" s="3"/>
      <c r="X37" s="3"/>
      <c r="Y37" s="3"/>
      <c r="Z37" s="3"/>
      <c r="AA37" s="3"/>
      <c r="AB37" s="3"/>
      <c r="AC37" s="1"/>
      <c r="AD37" s="3"/>
      <c r="AE37" s="139"/>
      <c r="AF37" s="1"/>
      <c r="AG37" s="2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2.75" customHeight="1" x14ac:dyDescent="0.2">
      <c r="A38" s="3"/>
      <c r="B38" s="124"/>
      <c r="C38" s="157"/>
      <c r="D38" s="158"/>
      <c r="E38" s="158"/>
      <c r="F38" s="159"/>
      <c r="G38" s="13"/>
      <c r="H38" s="158"/>
      <c r="I38" s="13"/>
      <c r="J38" s="124"/>
      <c r="K38" s="3"/>
      <c r="L38" s="124"/>
      <c r="M38" s="157"/>
      <c r="N38" s="160"/>
      <c r="O38" s="3"/>
      <c r="P38" s="161"/>
      <c r="Q38" s="124"/>
      <c r="R38" s="3"/>
      <c r="S38" s="161"/>
      <c r="T38" s="124"/>
      <c r="U38" s="3"/>
      <c r="V38" s="3"/>
      <c r="W38" s="3"/>
      <c r="X38" s="3"/>
      <c r="Y38" s="3"/>
      <c r="Z38" s="3"/>
      <c r="AA38" s="3"/>
      <c r="AB38" s="3"/>
      <c r="AC38" s="1"/>
      <c r="AD38" s="3"/>
      <c r="AE38" s="139"/>
      <c r="AF38" s="1"/>
      <c r="AG38" s="2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2.75" customHeight="1" x14ac:dyDescent="0.2">
      <c r="A39" s="3"/>
      <c r="B39" s="3"/>
      <c r="C39" s="3"/>
      <c r="D39" s="13"/>
      <c r="E39" s="13"/>
      <c r="F39" s="13"/>
      <c r="G39" s="13"/>
      <c r="H39" s="159"/>
      <c r="I39" s="13"/>
      <c r="J39" s="3"/>
      <c r="K39" s="3"/>
      <c r="L39" s="3"/>
      <c r="M39" s="3"/>
      <c r="N39" s="160"/>
      <c r="O39" s="3"/>
      <c r="P39" s="3"/>
      <c r="Q39" s="3"/>
      <c r="R39" s="3"/>
      <c r="S39" s="3"/>
      <c r="T39" s="124"/>
      <c r="U39" s="3"/>
      <c r="V39" s="3"/>
      <c r="W39" s="3"/>
      <c r="X39" s="3"/>
      <c r="Y39" s="3"/>
      <c r="Z39" s="3"/>
      <c r="AA39" s="3"/>
      <c r="AB39" s="3"/>
      <c r="AC39" s="1"/>
      <c r="AD39" s="3"/>
      <c r="AE39" s="139"/>
      <c r="AF39" s="1"/>
      <c r="AG39" s="2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1048575" ht="12.75" customHeight="1" x14ac:dyDescent="0.2"/>
  </sheetData>
  <mergeCells count="26">
    <mergeCell ref="A1:AE1"/>
    <mergeCell ref="AD2:AE2"/>
    <mergeCell ref="B4:AC4"/>
    <mergeCell ref="V17:V20"/>
    <mergeCell ref="C8:C12"/>
    <mergeCell ref="U8:U12"/>
    <mergeCell ref="V8:V12"/>
    <mergeCell ref="C13:C16"/>
    <mergeCell ref="U13:U16"/>
    <mergeCell ref="V13:V16"/>
    <mergeCell ref="U5:U7"/>
    <mergeCell ref="V5:V7"/>
    <mergeCell ref="C5:C7"/>
    <mergeCell ref="C17:C20"/>
    <mergeCell ref="U17:U20"/>
    <mergeCell ref="C21:C24"/>
    <mergeCell ref="U21:U24"/>
    <mergeCell ref="V21:V24"/>
    <mergeCell ref="AG30:AG34"/>
    <mergeCell ref="C25:C26"/>
    <mergeCell ref="U25:U26"/>
    <mergeCell ref="V25:V26"/>
    <mergeCell ref="C30:C34"/>
    <mergeCell ref="U30:U34"/>
    <mergeCell ref="V30:V34"/>
    <mergeCell ref="AC30:AC34"/>
  </mergeCells>
  <pageMargins left="0.7" right="0.7" top="0.75" bottom="0.75" header="0.51180555555555496" footer="0.51180555555555496"/>
  <pageSetup paperSize="9" scale="3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048576"/>
  <sheetViews>
    <sheetView topLeftCell="A8" zoomScale="80" zoomScaleNormal="80" workbookViewId="0">
      <selection activeCell="E8" sqref="E1:AF1048576"/>
    </sheetView>
  </sheetViews>
  <sheetFormatPr defaultRowHeight="12.75" x14ac:dyDescent="0.2"/>
  <cols>
    <col min="1" max="1" width="3.85546875" style="166"/>
    <col min="2" max="2" width="6.85546875" style="166"/>
    <col min="3" max="3" width="16.42578125" style="13" customWidth="1"/>
    <col min="4" max="4" width="22.140625"/>
    <col min="5" max="5" width="29.7109375"/>
    <col min="6" max="25" width="9.140625" customWidth="1"/>
    <col min="26" max="26" width="6.140625" customWidth="1"/>
    <col min="27" max="27" width="6.7109375" customWidth="1"/>
    <col min="28" max="30" width="9.140625" customWidth="1"/>
    <col min="31" max="31" width="18" customWidth="1"/>
    <col min="32" max="32" width="18.42578125"/>
    <col min="33" max="33" width="20.140625"/>
    <col min="34" max="34" width="34"/>
    <col min="35" max="54" width="11.42578125"/>
    <col min="55" max="1026" width="14.42578125"/>
  </cols>
  <sheetData>
    <row r="1" spans="1:54" ht="27" customHeight="1" x14ac:dyDescent="0.2">
      <c r="A1" s="388" t="s">
        <v>323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1"/>
      <c r="AH1" s="1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12.75" customHeight="1" x14ac:dyDescent="0.2">
      <c r="A2" s="162"/>
      <c r="B2" s="123"/>
      <c r="C2" s="123"/>
      <c r="D2" s="54"/>
      <c r="E2" s="123"/>
      <c r="F2" s="54"/>
      <c r="G2" s="54"/>
      <c r="H2" s="123"/>
      <c r="I2" s="123"/>
      <c r="J2" s="123"/>
      <c r="K2" s="123"/>
      <c r="L2" s="123"/>
      <c r="M2" s="163"/>
      <c r="N2" s="163" t="s">
        <v>0</v>
      </c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389" t="s">
        <v>1</v>
      </c>
      <c r="AF2" s="389"/>
      <c r="AG2" s="12"/>
      <c r="AH2" s="12"/>
      <c r="AI2" s="14"/>
      <c r="AJ2" s="14"/>
      <c r="AK2" s="14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s="230" customFormat="1" ht="46.5" customHeight="1" x14ac:dyDescent="0.2">
      <c r="A3" s="221" t="s">
        <v>2</v>
      </c>
      <c r="B3" s="222" t="s">
        <v>3</v>
      </c>
      <c r="C3" s="222"/>
      <c r="D3" s="222" t="s">
        <v>4</v>
      </c>
      <c r="E3" s="222" t="s">
        <v>5</v>
      </c>
      <c r="F3" s="222" t="s">
        <v>6</v>
      </c>
      <c r="G3" s="222" t="s">
        <v>7</v>
      </c>
      <c r="H3" s="222" t="s">
        <v>8</v>
      </c>
      <c r="I3" s="222" t="s">
        <v>9</v>
      </c>
      <c r="J3" s="222" t="s">
        <v>10</v>
      </c>
      <c r="K3" s="222" t="s">
        <v>11</v>
      </c>
      <c r="L3" s="222" t="s">
        <v>12</v>
      </c>
      <c r="M3" s="222" t="s">
        <v>13</v>
      </c>
      <c r="N3" s="222" t="s">
        <v>14</v>
      </c>
      <c r="O3" s="222" t="s">
        <v>15</v>
      </c>
      <c r="P3" s="223" t="s">
        <v>16</v>
      </c>
      <c r="Q3" s="222" t="s">
        <v>17</v>
      </c>
      <c r="R3" s="223" t="s">
        <v>18</v>
      </c>
      <c r="S3" s="222" t="s">
        <v>19</v>
      </c>
      <c r="T3" s="224" t="s">
        <v>20</v>
      </c>
      <c r="U3" s="223" t="s">
        <v>21</v>
      </c>
      <c r="V3" s="222" t="s">
        <v>22</v>
      </c>
      <c r="W3" s="222" t="s">
        <v>23</v>
      </c>
      <c r="X3" s="222" t="s">
        <v>142</v>
      </c>
      <c r="Y3" s="222" t="s">
        <v>143</v>
      </c>
      <c r="Z3" s="222" t="s">
        <v>144</v>
      </c>
      <c r="AA3" s="222" t="s">
        <v>145</v>
      </c>
      <c r="AB3" s="222" t="s">
        <v>146</v>
      </c>
      <c r="AC3" s="222" t="s">
        <v>147</v>
      </c>
      <c r="AD3" s="222" t="s">
        <v>30</v>
      </c>
      <c r="AE3" s="225" t="s">
        <v>31</v>
      </c>
      <c r="AF3" s="226" t="s">
        <v>32</v>
      </c>
      <c r="AG3" s="227" t="s">
        <v>33</v>
      </c>
      <c r="AH3" s="223"/>
      <c r="AI3" s="228"/>
      <c r="AJ3" s="228"/>
      <c r="AK3" s="228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</row>
    <row r="4" spans="1:54" s="230" customFormat="1" ht="46.5" customHeight="1" x14ac:dyDescent="0.2">
      <c r="A4" s="390" t="s">
        <v>271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231"/>
      <c r="AH4" s="232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</row>
    <row r="5" spans="1:54" s="230" customFormat="1" ht="46.5" customHeight="1" thickBot="1" x14ac:dyDescent="0.25">
      <c r="A5" s="394">
        <v>2</v>
      </c>
      <c r="B5" s="395">
        <v>1</v>
      </c>
      <c r="C5" s="396" t="s">
        <v>276</v>
      </c>
      <c r="D5" s="391" t="s">
        <v>148</v>
      </c>
      <c r="E5" s="233" t="s">
        <v>149</v>
      </c>
      <c r="F5" s="234" t="s">
        <v>150</v>
      </c>
      <c r="G5" s="234" t="s">
        <v>286</v>
      </c>
      <c r="H5" s="233" t="s">
        <v>150</v>
      </c>
      <c r="I5" s="233" t="s">
        <v>287</v>
      </c>
      <c r="J5" s="235" t="s">
        <v>60</v>
      </c>
      <c r="K5" s="233"/>
      <c r="L5" s="233"/>
      <c r="M5" s="233">
        <v>10</v>
      </c>
      <c r="N5" s="233">
        <v>0</v>
      </c>
      <c r="O5" s="236">
        <v>0</v>
      </c>
      <c r="P5" s="236">
        <f>SUM('II anno'!O5)</f>
        <v>0</v>
      </c>
      <c r="Q5" s="236"/>
      <c r="R5" s="236">
        <f>'II anno'!Q5*0.5</f>
        <v>0</v>
      </c>
      <c r="S5" s="236"/>
      <c r="T5" s="236">
        <f>'II anno'!S6*0.1</f>
        <v>0</v>
      </c>
      <c r="U5" s="237">
        <f>SUM('II anno'!R5+'II anno'!P5+'II anno'!N5+'II anno'!M5)</f>
        <v>10</v>
      </c>
      <c r="V5" s="392">
        <v>50</v>
      </c>
      <c r="W5" s="393">
        <f>SUM(X5:AC8)</f>
        <v>5</v>
      </c>
      <c r="Y5" s="236">
        <v>1</v>
      </c>
      <c r="Z5" s="236"/>
      <c r="AA5" s="236"/>
      <c r="AB5" s="236"/>
      <c r="AC5" s="236"/>
      <c r="AD5" s="239" t="s">
        <v>151</v>
      </c>
      <c r="AE5" s="240" t="s">
        <v>332</v>
      </c>
      <c r="AF5" s="241" t="s">
        <v>152</v>
      </c>
      <c r="AG5" s="229"/>
      <c r="AH5" s="229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</row>
    <row r="6" spans="1:54" s="230" customFormat="1" ht="46.5" customHeight="1" thickBot="1" x14ac:dyDescent="0.25">
      <c r="A6" s="357"/>
      <c r="B6" s="360"/>
      <c r="C6" s="354"/>
      <c r="D6" s="391"/>
      <c r="E6" s="243" t="s">
        <v>153</v>
      </c>
      <c r="F6" s="234" t="s">
        <v>154</v>
      </c>
      <c r="G6" s="234" t="s">
        <v>288</v>
      </c>
      <c r="H6" s="234" t="s">
        <v>154</v>
      </c>
      <c r="I6" s="244" t="s">
        <v>100</v>
      </c>
      <c r="J6" s="233" t="s">
        <v>39</v>
      </c>
      <c r="K6" s="233" t="s">
        <v>46</v>
      </c>
      <c r="L6" s="233"/>
      <c r="M6" s="233">
        <v>20</v>
      </c>
      <c r="N6" s="233"/>
      <c r="O6" s="245"/>
      <c r="P6" s="236">
        <f>SUM('II anno'!O6)</f>
        <v>0</v>
      </c>
      <c r="Q6" s="236"/>
      <c r="R6" s="236">
        <f>'II anno'!Q6*0.5</f>
        <v>0</v>
      </c>
      <c r="S6" s="236"/>
      <c r="T6" s="236">
        <f>'II anno'!S7*0.1</f>
        <v>0</v>
      </c>
      <c r="U6" s="237">
        <f>SUM('II anno'!R6+'II anno'!P6+'II anno'!N6+'II anno'!M6)</f>
        <v>20</v>
      </c>
      <c r="V6" s="392"/>
      <c r="W6" s="373"/>
      <c r="X6" s="236">
        <v>2</v>
      </c>
      <c r="Y6" s="236"/>
      <c r="Z6" s="236"/>
      <c r="AA6" s="236"/>
      <c r="AB6" s="236"/>
      <c r="AC6" s="236"/>
      <c r="AD6" s="239" t="s">
        <v>40</v>
      </c>
      <c r="AE6" s="246"/>
      <c r="AF6" s="247"/>
      <c r="AG6" s="229"/>
      <c r="AH6" s="229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</row>
    <row r="7" spans="1:54" s="230" customFormat="1" ht="46.5" customHeight="1" thickBot="1" x14ac:dyDescent="0.25">
      <c r="A7" s="357"/>
      <c r="B7" s="360"/>
      <c r="C7" s="354"/>
      <c r="D7" s="391"/>
      <c r="E7" s="248" t="s">
        <v>155</v>
      </c>
      <c r="F7" s="234" t="s">
        <v>156</v>
      </c>
      <c r="G7" s="234" t="s">
        <v>289</v>
      </c>
      <c r="H7" s="233"/>
      <c r="I7" s="234"/>
      <c r="J7" s="233" t="s">
        <v>66</v>
      </c>
      <c r="K7" s="233"/>
      <c r="L7" s="233"/>
      <c r="M7" s="236">
        <v>10</v>
      </c>
      <c r="N7" s="233"/>
      <c r="O7" s="249"/>
      <c r="P7" s="236">
        <f>SUM('II anno'!O7)</f>
        <v>0</v>
      </c>
      <c r="Q7" s="250"/>
      <c r="R7" s="236">
        <f>'II anno'!Q7*0.5</f>
        <v>0</v>
      </c>
      <c r="S7" s="250"/>
      <c r="T7" s="236">
        <f>'II anno'!S8*0.1</f>
        <v>0</v>
      </c>
      <c r="U7" s="237">
        <f>SUM('II anno'!R7+'II anno'!P7+'II anno'!N7+'II anno'!M7)</f>
        <v>10</v>
      </c>
      <c r="V7" s="392"/>
      <c r="W7" s="373"/>
      <c r="X7" s="236">
        <v>1</v>
      </c>
      <c r="Y7" s="250"/>
      <c r="Z7" s="250"/>
      <c r="AA7" s="250"/>
      <c r="AB7" s="250"/>
      <c r="AC7" s="250"/>
      <c r="AD7" s="239" t="s">
        <v>40</v>
      </c>
      <c r="AE7" s="240" t="s">
        <v>324</v>
      </c>
      <c r="AF7" s="247" t="s">
        <v>333</v>
      </c>
      <c r="AG7" s="229"/>
      <c r="AH7" s="229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</row>
    <row r="8" spans="1:54" s="230" customFormat="1" ht="46.5" customHeight="1" thickBot="1" x14ac:dyDescent="0.25">
      <c r="A8" s="358"/>
      <c r="B8" s="361"/>
      <c r="C8" s="355"/>
      <c r="D8" s="391"/>
      <c r="E8" s="253" t="s">
        <v>256</v>
      </c>
      <c r="F8" s="254" t="s">
        <v>157</v>
      </c>
      <c r="G8" s="255" t="s">
        <v>290</v>
      </c>
      <c r="H8" s="256" t="s">
        <v>157</v>
      </c>
      <c r="I8" s="256" t="s">
        <v>38</v>
      </c>
      <c r="J8" s="255" t="s">
        <v>60</v>
      </c>
      <c r="K8" s="257"/>
      <c r="L8" s="257"/>
      <c r="M8" s="257">
        <v>10</v>
      </c>
      <c r="N8" s="257"/>
      <c r="O8" s="258"/>
      <c r="P8" s="238">
        <f>SUM('II anno'!O8)</f>
        <v>0</v>
      </c>
      <c r="Q8" s="238"/>
      <c r="R8" s="238">
        <f>'II anno'!Q8*0.5</f>
        <v>0</v>
      </c>
      <c r="S8" s="238"/>
      <c r="T8" s="238">
        <f>'II anno'!S9*0.1</f>
        <v>0</v>
      </c>
      <c r="U8" s="259">
        <f>SUM('II anno'!R8+'II anno'!P8+'II anno'!N8+'II anno'!M8)</f>
        <v>10</v>
      </c>
      <c r="V8" s="392"/>
      <c r="W8" s="374"/>
      <c r="X8" s="238">
        <v>1</v>
      </c>
      <c r="Y8" s="238"/>
      <c r="Z8" s="238"/>
      <c r="AA8" s="238"/>
      <c r="AB8" s="238"/>
      <c r="AC8" s="238"/>
      <c r="AD8" s="261" t="s">
        <v>158</v>
      </c>
      <c r="AE8" s="240" t="s">
        <v>332</v>
      </c>
      <c r="AF8" s="263" t="s">
        <v>166</v>
      </c>
      <c r="AG8" s="229"/>
      <c r="AH8" s="229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</row>
    <row r="9" spans="1:54" s="230" customFormat="1" ht="46.5" customHeight="1" thickBot="1" x14ac:dyDescent="0.25">
      <c r="A9" s="356">
        <v>2</v>
      </c>
      <c r="B9" s="359">
        <v>1</v>
      </c>
      <c r="C9" s="353" t="s">
        <v>277</v>
      </c>
      <c r="D9" s="377" t="s">
        <v>159</v>
      </c>
      <c r="E9" s="264" t="s">
        <v>160</v>
      </c>
      <c r="F9" s="265" t="s">
        <v>161</v>
      </c>
      <c r="G9" s="266" t="s">
        <v>163</v>
      </c>
      <c r="H9" s="267"/>
      <c r="I9" s="233" t="s">
        <v>44</v>
      </c>
      <c r="J9" s="266" t="s">
        <v>291</v>
      </c>
      <c r="K9" s="267"/>
      <c r="L9" s="267"/>
      <c r="M9" s="267">
        <v>10</v>
      </c>
      <c r="N9" s="267"/>
      <c r="O9" s="268"/>
      <c r="P9" s="269">
        <f>SUM('II anno'!O9)</f>
        <v>0</v>
      </c>
      <c r="Q9" s="264"/>
      <c r="R9" s="269">
        <f>'II anno'!Q9*0.5</f>
        <v>0</v>
      </c>
      <c r="S9" s="264"/>
      <c r="T9" s="270">
        <f>'II anno'!S10*0.1</f>
        <v>0</v>
      </c>
      <c r="U9" s="271">
        <f>SUM('II anno'!R9+'II anno'!P9+'II anno'!N9+'II anno'!M9)</f>
        <v>10</v>
      </c>
      <c r="V9" s="381">
        <v>30</v>
      </c>
      <c r="W9" s="382">
        <f>SUM(X9:AC11)</f>
        <v>3</v>
      </c>
      <c r="X9" s="264"/>
      <c r="Y9" s="264">
        <v>1</v>
      </c>
      <c r="Z9" s="264"/>
      <c r="AA9" s="264"/>
      <c r="AB9" s="264"/>
      <c r="AC9" s="264"/>
      <c r="AD9" s="272" t="s">
        <v>53</v>
      </c>
      <c r="AE9" s="273" t="s">
        <v>324</v>
      </c>
      <c r="AF9" s="274" t="s">
        <v>335</v>
      </c>
      <c r="AG9" s="229" t="s">
        <v>163</v>
      </c>
      <c r="AH9" s="229"/>
      <c r="AI9" s="275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</row>
    <row r="10" spans="1:54" s="230" customFormat="1" ht="46.5" customHeight="1" thickBot="1" x14ac:dyDescent="0.25">
      <c r="A10" s="357"/>
      <c r="B10" s="360"/>
      <c r="C10" s="354"/>
      <c r="D10" s="377"/>
      <c r="E10" s="276" t="s">
        <v>247</v>
      </c>
      <c r="F10" s="234" t="s">
        <v>164</v>
      </c>
      <c r="G10" s="277" t="s">
        <v>294</v>
      </c>
      <c r="H10" s="234" t="s">
        <v>164</v>
      </c>
      <c r="I10" s="233" t="s">
        <v>44</v>
      </c>
      <c r="J10" s="224" t="s">
        <v>45</v>
      </c>
      <c r="K10" s="233"/>
      <c r="L10" s="233"/>
      <c r="M10" s="233">
        <v>10</v>
      </c>
      <c r="N10" s="233"/>
      <c r="O10" s="278"/>
      <c r="P10" s="236">
        <f>SUM('II anno'!O10)</f>
        <v>0</v>
      </c>
      <c r="Q10" s="233"/>
      <c r="R10" s="236">
        <f>'II anno'!Q10*0.5</f>
        <v>0</v>
      </c>
      <c r="S10" s="233"/>
      <c r="T10" s="269">
        <f>'II anno'!S11*0.1</f>
        <v>0</v>
      </c>
      <c r="U10" s="237">
        <f>SUM('II anno'!R10+'II anno'!P10+'II anno'!N10+'II anno'!M10)</f>
        <v>10</v>
      </c>
      <c r="V10" s="381"/>
      <c r="W10" s="383"/>
      <c r="X10" s="233"/>
      <c r="Y10" s="233">
        <v>1</v>
      </c>
      <c r="Z10" s="233"/>
      <c r="AA10" s="233"/>
      <c r="AB10" s="233"/>
      <c r="AC10" s="233"/>
      <c r="AD10" s="272" t="s">
        <v>165</v>
      </c>
      <c r="AE10" s="246" t="s">
        <v>324</v>
      </c>
      <c r="AF10" s="247" t="s">
        <v>335</v>
      </c>
      <c r="AG10" s="229"/>
      <c r="AH10" s="229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</row>
    <row r="11" spans="1:54" s="230" customFormat="1" ht="46.5" customHeight="1" thickBot="1" x14ac:dyDescent="0.25">
      <c r="A11" s="358"/>
      <c r="B11" s="361"/>
      <c r="C11" s="355"/>
      <c r="D11" s="377"/>
      <c r="E11" s="279" t="s">
        <v>167</v>
      </c>
      <c r="F11" s="254" t="s">
        <v>168</v>
      </c>
      <c r="G11" s="253" t="s">
        <v>292</v>
      </c>
      <c r="H11" s="257" t="s">
        <v>168</v>
      </c>
      <c r="I11" s="257" t="s">
        <v>100</v>
      </c>
      <c r="J11" s="253" t="s">
        <v>293</v>
      </c>
      <c r="K11" s="257" t="s">
        <v>46</v>
      </c>
      <c r="L11" s="257"/>
      <c r="M11" s="257">
        <v>10</v>
      </c>
      <c r="N11" s="257"/>
      <c r="O11" s="258"/>
      <c r="P11" s="238">
        <f>SUM('II anno'!O11)</f>
        <v>0</v>
      </c>
      <c r="Q11" s="238"/>
      <c r="R11" s="238">
        <f>'II anno'!Q11*0.5</f>
        <v>0</v>
      </c>
      <c r="S11" s="238"/>
      <c r="T11" s="238">
        <v>0</v>
      </c>
      <c r="U11" s="259">
        <f>SUM('II anno'!R11+'II anno'!P11+'II anno'!N11+'II anno'!M11)</f>
        <v>10</v>
      </c>
      <c r="V11" s="381"/>
      <c r="W11" s="384"/>
      <c r="X11" s="238"/>
      <c r="Y11" s="238">
        <v>1</v>
      </c>
      <c r="Z11" s="238"/>
      <c r="AA11" s="238"/>
      <c r="AB11" s="238"/>
      <c r="AC11" s="238"/>
      <c r="AD11" s="254" t="s">
        <v>151</v>
      </c>
      <c r="AE11" s="281" t="s">
        <v>334</v>
      </c>
      <c r="AF11" s="282" t="s">
        <v>41</v>
      </c>
      <c r="AG11" s="229"/>
      <c r="AH11" s="229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</row>
    <row r="12" spans="1:54" s="230" customFormat="1" ht="46.5" customHeight="1" thickBot="1" x14ac:dyDescent="0.25">
      <c r="A12" s="356">
        <v>2</v>
      </c>
      <c r="B12" s="359">
        <v>1</v>
      </c>
      <c r="C12" s="353" t="s">
        <v>278</v>
      </c>
      <c r="D12" s="377" t="s">
        <v>169</v>
      </c>
      <c r="E12" s="264" t="s">
        <v>170</v>
      </c>
      <c r="F12" s="265" t="s">
        <v>99</v>
      </c>
      <c r="G12" s="284" t="s">
        <v>295</v>
      </c>
      <c r="H12" s="285" t="s">
        <v>99</v>
      </c>
      <c r="I12" s="244" t="s">
        <v>100</v>
      </c>
      <c r="J12" s="284" t="s">
        <v>45</v>
      </c>
      <c r="K12" s="267"/>
      <c r="L12" s="286" t="s">
        <v>101</v>
      </c>
      <c r="M12" s="267">
        <v>20</v>
      </c>
      <c r="N12" s="267"/>
      <c r="O12" s="268"/>
      <c r="P12" s="269">
        <f>SUM('II anno'!O12)</f>
        <v>0</v>
      </c>
      <c r="Q12" s="269"/>
      <c r="R12" s="269">
        <f>'II anno'!Q12*0.5</f>
        <v>0</v>
      </c>
      <c r="S12" s="269"/>
      <c r="T12" s="269">
        <f>'II anno'!S13*0.1</f>
        <v>0</v>
      </c>
      <c r="U12" s="271">
        <f>SUM('II anno'!R12+'II anno'!P12+'II anno'!N12+'II anno'!M12)</f>
        <v>20</v>
      </c>
      <c r="V12" s="387">
        <v>80</v>
      </c>
      <c r="W12" s="382">
        <f>SUM(X12:AC16)</f>
        <v>8</v>
      </c>
      <c r="X12" s="269"/>
      <c r="Y12" s="269">
        <v>2</v>
      </c>
      <c r="Z12" s="269"/>
      <c r="AA12" s="269"/>
      <c r="AB12" s="269"/>
      <c r="AC12" s="269"/>
      <c r="AD12" s="287" t="s">
        <v>165</v>
      </c>
      <c r="AE12" s="246"/>
      <c r="AF12" s="247"/>
      <c r="AG12" s="229"/>
      <c r="AH12" s="229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</row>
    <row r="13" spans="1:54" s="230" customFormat="1" ht="46.5" customHeight="1" thickBot="1" x14ac:dyDescent="0.25">
      <c r="A13" s="357"/>
      <c r="B13" s="360"/>
      <c r="C13" s="354"/>
      <c r="D13" s="377"/>
      <c r="E13" s="276" t="s">
        <v>171</v>
      </c>
      <c r="F13" s="234" t="s">
        <v>99</v>
      </c>
      <c r="G13" s="288" t="s">
        <v>296</v>
      </c>
      <c r="H13" s="244"/>
      <c r="I13" s="244"/>
      <c r="J13" s="288" t="s">
        <v>66</v>
      </c>
      <c r="K13" s="233"/>
      <c r="L13" s="289"/>
      <c r="M13" s="233">
        <v>20</v>
      </c>
      <c r="N13" s="233"/>
      <c r="O13" s="278"/>
      <c r="P13" s="236">
        <f>SUM('II anno'!O13)</f>
        <v>0</v>
      </c>
      <c r="Q13" s="236"/>
      <c r="R13" s="236">
        <f>'II anno'!Q13*0.5</f>
        <v>0</v>
      </c>
      <c r="S13" s="236"/>
      <c r="T13" s="236">
        <f>'II anno'!S14*0.1</f>
        <v>0</v>
      </c>
      <c r="U13" s="237">
        <f>SUM('II anno'!R13+'II anno'!P13+'II anno'!N13+'II anno'!M13)</f>
        <v>20</v>
      </c>
      <c r="V13" s="387"/>
      <c r="W13" s="383"/>
      <c r="X13" s="236"/>
      <c r="Y13" s="236">
        <v>2</v>
      </c>
      <c r="Z13" s="236"/>
      <c r="AA13" s="236"/>
      <c r="AB13" s="236"/>
      <c r="AC13" s="236"/>
      <c r="AD13" s="272" t="s">
        <v>165</v>
      </c>
      <c r="AE13" s="240"/>
      <c r="AF13" s="241"/>
      <c r="AG13" s="229"/>
      <c r="AH13" s="229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</row>
    <row r="14" spans="1:54" s="230" customFormat="1" ht="46.5" customHeight="1" thickBot="1" x14ac:dyDescent="0.25">
      <c r="A14" s="357"/>
      <c r="B14" s="360"/>
      <c r="C14" s="354"/>
      <c r="D14" s="377"/>
      <c r="E14" s="276" t="s">
        <v>172</v>
      </c>
      <c r="F14" s="234" t="s">
        <v>173</v>
      </c>
      <c r="G14" s="288" t="s">
        <v>297</v>
      </c>
      <c r="H14" s="244" t="s">
        <v>173</v>
      </c>
      <c r="I14" s="244" t="s">
        <v>100</v>
      </c>
      <c r="J14" s="288" t="s">
        <v>60</v>
      </c>
      <c r="K14" s="233"/>
      <c r="L14" s="286" t="s">
        <v>101</v>
      </c>
      <c r="M14" s="233">
        <v>20</v>
      </c>
      <c r="N14" s="233"/>
      <c r="O14" s="278"/>
      <c r="P14" s="236">
        <f>SUM('II anno'!O14)</f>
        <v>0</v>
      </c>
      <c r="Q14" s="236"/>
      <c r="R14" s="236">
        <f>'II anno'!Q14*0.5</f>
        <v>0</v>
      </c>
      <c r="S14" s="236"/>
      <c r="T14" s="236">
        <f>'II anno'!S15*0.1</f>
        <v>0</v>
      </c>
      <c r="U14" s="237">
        <f>SUM('II anno'!R14+'II anno'!P14+'II anno'!N14+'II anno'!M14)</f>
        <v>20</v>
      </c>
      <c r="V14" s="387"/>
      <c r="W14" s="383"/>
      <c r="X14" s="236"/>
      <c r="Y14" s="236">
        <v>2</v>
      </c>
      <c r="Z14" s="236"/>
      <c r="AA14" s="236"/>
      <c r="AB14" s="236"/>
      <c r="AC14" s="236"/>
      <c r="AD14" s="272" t="s">
        <v>165</v>
      </c>
      <c r="AE14" s="240"/>
      <c r="AF14" s="241"/>
      <c r="AG14" s="229"/>
      <c r="AH14" s="229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</row>
    <row r="15" spans="1:54" s="230" customFormat="1" ht="46.5" customHeight="1" thickBot="1" x14ac:dyDescent="0.25">
      <c r="A15" s="357"/>
      <c r="B15" s="360"/>
      <c r="C15" s="354"/>
      <c r="D15" s="377"/>
      <c r="E15" s="276" t="s">
        <v>174</v>
      </c>
      <c r="F15" s="234" t="s">
        <v>175</v>
      </c>
      <c r="G15" s="288" t="s">
        <v>298</v>
      </c>
      <c r="H15" s="244" t="s">
        <v>175</v>
      </c>
      <c r="I15" s="244" t="s">
        <v>100</v>
      </c>
      <c r="J15" s="288" t="s">
        <v>60</v>
      </c>
      <c r="K15" s="233" t="s">
        <v>46</v>
      </c>
      <c r="L15" s="289" t="s">
        <v>101</v>
      </c>
      <c r="M15" s="233">
        <v>10</v>
      </c>
      <c r="N15" s="233"/>
      <c r="O15" s="278"/>
      <c r="P15" s="236">
        <f>SUM('II anno'!O15)</f>
        <v>0</v>
      </c>
      <c r="Q15" s="236"/>
      <c r="R15" s="236">
        <f>'II anno'!Q15*0.5</f>
        <v>0</v>
      </c>
      <c r="S15" s="236"/>
      <c r="T15" s="236">
        <f>'II anno'!S16*0.1</f>
        <v>0</v>
      </c>
      <c r="U15" s="237">
        <f>SUM('II anno'!R15+'II anno'!P15+'II anno'!N15+'II anno'!M15)</f>
        <v>10</v>
      </c>
      <c r="V15" s="387"/>
      <c r="W15" s="383"/>
      <c r="X15" s="236"/>
      <c r="Y15" s="236">
        <v>1</v>
      </c>
      <c r="Z15" s="236"/>
      <c r="AA15" s="236"/>
      <c r="AB15" s="236"/>
      <c r="AC15" s="236"/>
      <c r="AD15" s="272" t="s">
        <v>165</v>
      </c>
      <c r="AE15" s="240"/>
      <c r="AF15" s="241"/>
      <c r="AG15" s="229"/>
      <c r="AH15" s="229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</row>
    <row r="16" spans="1:54" s="230" customFormat="1" ht="46.5" customHeight="1" thickBot="1" x14ac:dyDescent="0.25">
      <c r="A16" s="358"/>
      <c r="B16" s="361"/>
      <c r="C16" s="355"/>
      <c r="D16" s="377"/>
      <c r="E16" s="279" t="s">
        <v>176</v>
      </c>
      <c r="F16" s="254" t="s">
        <v>175</v>
      </c>
      <c r="G16" s="255" t="s">
        <v>299</v>
      </c>
      <c r="H16" s="256"/>
      <c r="I16" s="256"/>
      <c r="J16" s="255" t="s">
        <v>300</v>
      </c>
      <c r="K16" s="257"/>
      <c r="L16" s="257"/>
      <c r="M16" s="257">
        <v>10</v>
      </c>
      <c r="N16" s="257"/>
      <c r="O16" s="258"/>
      <c r="P16" s="238">
        <f>SUM('II anno'!O16)</f>
        <v>0</v>
      </c>
      <c r="Q16" s="238"/>
      <c r="R16" s="238"/>
      <c r="S16" s="238"/>
      <c r="T16" s="238">
        <f>'II anno'!S17*0.1</f>
        <v>0</v>
      </c>
      <c r="U16" s="259">
        <f>SUM('II anno'!R16+'II anno'!P16+'II anno'!N16+'II anno'!M16)</f>
        <v>10</v>
      </c>
      <c r="V16" s="387"/>
      <c r="W16" s="384"/>
      <c r="X16" s="238"/>
      <c r="Y16" s="238">
        <v>1</v>
      </c>
      <c r="Z16" s="238"/>
      <c r="AA16" s="238"/>
      <c r="AB16" s="238"/>
      <c r="AC16" s="238"/>
      <c r="AD16" s="290" t="s">
        <v>165</v>
      </c>
      <c r="AE16" s="262"/>
      <c r="AF16" s="263"/>
      <c r="AG16" s="229"/>
      <c r="AH16" s="229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</row>
    <row r="17" spans="1:54" s="230" customFormat="1" ht="46.5" customHeight="1" thickBot="1" x14ac:dyDescent="0.25">
      <c r="A17" s="356">
        <v>2</v>
      </c>
      <c r="B17" s="359">
        <v>1</v>
      </c>
      <c r="C17" s="353" t="s">
        <v>279</v>
      </c>
      <c r="D17" s="377" t="s">
        <v>177</v>
      </c>
      <c r="E17" s="287" t="s">
        <v>178</v>
      </c>
      <c r="F17" s="291" t="s">
        <v>105</v>
      </c>
      <c r="G17" s="266" t="s">
        <v>301</v>
      </c>
      <c r="H17" s="267"/>
      <c r="I17" s="267"/>
      <c r="J17" s="266" t="s">
        <v>322</v>
      </c>
      <c r="K17" s="267" t="s">
        <v>46</v>
      </c>
      <c r="L17" s="267"/>
      <c r="M17" s="267">
        <v>20</v>
      </c>
      <c r="N17" s="267"/>
      <c r="O17" s="268"/>
      <c r="P17" s="269">
        <f>SUM('II anno'!O17)</f>
        <v>0</v>
      </c>
      <c r="Q17" s="269"/>
      <c r="R17" s="269">
        <f>'II anno'!Q17*0.5</f>
        <v>0</v>
      </c>
      <c r="S17" s="269"/>
      <c r="T17" s="269">
        <f>'II anno'!S19*0.1</f>
        <v>0</v>
      </c>
      <c r="U17" s="271">
        <f>SUM('II anno'!R17+'II anno'!P17+'II anno'!N17+'II anno'!M17)</f>
        <v>20</v>
      </c>
      <c r="V17" s="381">
        <f>SUM('II anno'!U17:U20)</f>
        <v>60</v>
      </c>
      <c r="W17" s="382">
        <f>SUM(X17:AC20)</f>
        <v>6</v>
      </c>
      <c r="X17" s="269"/>
      <c r="Y17" s="269">
        <v>2</v>
      </c>
      <c r="Z17" s="269"/>
      <c r="AA17" s="269"/>
      <c r="AB17" s="269"/>
      <c r="AC17" s="269"/>
      <c r="AD17" s="239" t="s">
        <v>102</v>
      </c>
      <c r="AE17" s="246"/>
      <c r="AF17" s="247"/>
      <c r="AG17" s="229"/>
      <c r="AH17" s="229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</row>
    <row r="18" spans="1:54" s="230" customFormat="1" ht="46.5" customHeight="1" thickBot="1" x14ac:dyDescent="0.25">
      <c r="A18" s="357"/>
      <c r="B18" s="360"/>
      <c r="C18" s="354"/>
      <c r="D18" s="377"/>
      <c r="E18" s="287" t="s">
        <v>242</v>
      </c>
      <c r="F18" s="291" t="s">
        <v>105</v>
      </c>
      <c r="G18" s="266" t="s">
        <v>302</v>
      </c>
      <c r="H18" s="267"/>
      <c r="I18" s="267"/>
      <c r="J18" s="266" t="s">
        <v>322</v>
      </c>
      <c r="K18" s="267"/>
      <c r="L18" s="267"/>
      <c r="M18" s="267">
        <v>10</v>
      </c>
      <c r="N18" s="267"/>
      <c r="O18" s="268"/>
      <c r="P18" s="269"/>
      <c r="Q18" s="269"/>
      <c r="R18" s="269"/>
      <c r="S18" s="269"/>
      <c r="T18" s="269"/>
      <c r="U18" s="271">
        <f>SUM('II anno'!R18+'II anno'!P18+'II anno'!N18+'II anno'!M18)</f>
        <v>10</v>
      </c>
      <c r="V18" s="381"/>
      <c r="W18" s="383"/>
      <c r="X18" s="269"/>
      <c r="Y18" s="269">
        <v>1</v>
      </c>
      <c r="Z18" s="269"/>
      <c r="AA18" s="269"/>
      <c r="AB18" s="269"/>
      <c r="AC18" s="269"/>
      <c r="AD18" s="239" t="s">
        <v>102</v>
      </c>
      <c r="AE18" s="246"/>
      <c r="AF18" s="247"/>
      <c r="AG18" s="229"/>
      <c r="AH18" s="229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</row>
    <row r="19" spans="1:54" s="230" customFormat="1" ht="46.5" customHeight="1" thickBot="1" x14ac:dyDescent="0.25">
      <c r="A19" s="357"/>
      <c r="B19" s="360"/>
      <c r="C19" s="354"/>
      <c r="D19" s="377"/>
      <c r="E19" s="287" t="s">
        <v>179</v>
      </c>
      <c r="F19" s="292" t="s">
        <v>105</v>
      </c>
      <c r="G19" s="266" t="s">
        <v>303</v>
      </c>
      <c r="H19" s="233"/>
      <c r="I19" s="233"/>
      <c r="J19" s="266" t="s">
        <v>322</v>
      </c>
      <c r="K19" s="233"/>
      <c r="L19" s="233"/>
      <c r="M19" s="233">
        <v>20</v>
      </c>
      <c r="N19" s="233"/>
      <c r="O19" s="278"/>
      <c r="P19" s="236">
        <f>SUM('II anno'!O19)</f>
        <v>0</v>
      </c>
      <c r="Q19" s="236"/>
      <c r="R19" s="236">
        <f>'II anno'!Q19*0.5</f>
        <v>0</v>
      </c>
      <c r="S19" s="236"/>
      <c r="T19" s="236">
        <f>'II anno'!S20*0.1</f>
        <v>0</v>
      </c>
      <c r="U19" s="237">
        <f>SUM('II anno'!R19+'II anno'!P19+'II anno'!N19+'II anno'!M19)</f>
        <v>20</v>
      </c>
      <c r="V19" s="381"/>
      <c r="W19" s="383"/>
      <c r="X19" s="236"/>
      <c r="Y19" s="236">
        <v>2</v>
      </c>
      <c r="Z19" s="236"/>
      <c r="AA19" s="236"/>
      <c r="AB19" s="236"/>
      <c r="AC19" s="236"/>
      <c r="AD19" s="239" t="s">
        <v>102</v>
      </c>
      <c r="AE19" s="240"/>
      <c r="AF19" s="241"/>
      <c r="AG19" s="229"/>
      <c r="AH19" s="229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</row>
    <row r="20" spans="1:54" s="230" customFormat="1" ht="46.5" customHeight="1" thickBot="1" x14ac:dyDescent="0.25">
      <c r="A20" s="358"/>
      <c r="B20" s="361"/>
      <c r="C20" s="355"/>
      <c r="D20" s="377"/>
      <c r="E20" s="290" t="s">
        <v>180</v>
      </c>
      <c r="F20" s="293" t="s">
        <v>105</v>
      </c>
      <c r="G20" s="266" t="s">
        <v>301</v>
      </c>
      <c r="H20" s="257"/>
      <c r="I20" s="257"/>
      <c r="J20" s="266" t="s">
        <v>322</v>
      </c>
      <c r="K20" s="257"/>
      <c r="L20" s="294"/>
      <c r="M20" s="257">
        <v>10</v>
      </c>
      <c r="N20" s="257"/>
      <c r="O20" s="258"/>
      <c r="P20" s="238">
        <f>SUM('II anno'!O20)</f>
        <v>0</v>
      </c>
      <c r="Q20" s="238"/>
      <c r="R20" s="238">
        <f>'II anno'!Q20*0.5</f>
        <v>0</v>
      </c>
      <c r="S20" s="238"/>
      <c r="T20" s="238">
        <f>'II anno'!S21*0.1</f>
        <v>0</v>
      </c>
      <c r="U20" s="259">
        <f>SUM('II anno'!R20+'II anno'!P20+'II anno'!N20+'II anno'!M20)</f>
        <v>10</v>
      </c>
      <c r="V20" s="381"/>
      <c r="W20" s="384"/>
      <c r="X20" s="238"/>
      <c r="Y20" s="295"/>
      <c r="Z20" s="238">
        <v>1</v>
      </c>
      <c r="AA20" s="238"/>
      <c r="AB20" s="238"/>
      <c r="AC20" s="238"/>
      <c r="AD20" s="254" t="s">
        <v>85</v>
      </c>
      <c r="AE20" s="262"/>
      <c r="AF20" s="263"/>
      <c r="AG20" s="229"/>
      <c r="AH20" s="229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</row>
    <row r="21" spans="1:54" s="230" customFormat="1" ht="46.5" customHeight="1" thickBot="1" x14ac:dyDescent="0.25">
      <c r="A21" s="365">
        <v>2</v>
      </c>
      <c r="B21" s="368">
        <v>2</v>
      </c>
      <c r="C21" s="362" t="s">
        <v>280</v>
      </c>
      <c r="D21" s="385" t="s">
        <v>181</v>
      </c>
      <c r="E21" s="287" t="s">
        <v>182</v>
      </c>
      <c r="F21" s="291" t="s">
        <v>183</v>
      </c>
      <c r="G21" s="266" t="s">
        <v>304</v>
      </c>
      <c r="H21" s="291" t="s">
        <v>183</v>
      </c>
      <c r="I21" s="233" t="s">
        <v>44</v>
      </c>
      <c r="J21" s="287" t="s">
        <v>60</v>
      </c>
      <c r="K21" s="267" t="s">
        <v>46</v>
      </c>
      <c r="L21" s="286"/>
      <c r="M21" s="267">
        <v>20</v>
      </c>
      <c r="N21" s="267"/>
      <c r="O21" s="296"/>
      <c r="P21" s="267">
        <f>SUM('II anno'!O21)</f>
        <v>0</v>
      </c>
      <c r="Q21" s="267"/>
      <c r="R21" s="267">
        <f>'II anno'!Q21*0.5</f>
        <v>0</v>
      </c>
      <c r="S21" s="267"/>
      <c r="T21" s="267">
        <f>'II anno'!S22*0.1</f>
        <v>0</v>
      </c>
      <c r="U21" s="271">
        <f>SUM('II anno'!R21+'II anno'!P21+'II anno'!N21+'II anno'!M21)</f>
        <v>20</v>
      </c>
      <c r="V21" s="386">
        <v>70</v>
      </c>
      <c r="W21" s="382">
        <f>SUM(X21:AC25)</f>
        <v>7</v>
      </c>
      <c r="X21" s="267"/>
      <c r="Y21" s="267">
        <v>2</v>
      </c>
      <c r="Z21" s="267"/>
      <c r="AA21" s="267"/>
      <c r="AB21" s="267"/>
      <c r="AC21" s="267"/>
      <c r="AD21" s="287" t="s">
        <v>165</v>
      </c>
      <c r="AE21" s="240" t="s">
        <v>336</v>
      </c>
      <c r="AF21" s="241" t="s">
        <v>63</v>
      </c>
      <c r="AG21" s="297"/>
      <c r="AH21" s="297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</row>
    <row r="22" spans="1:54" s="230" customFormat="1" ht="46.5" customHeight="1" thickBot="1" x14ac:dyDescent="0.25">
      <c r="A22" s="366"/>
      <c r="B22" s="369"/>
      <c r="C22" s="363"/>
      <c r="D22" s="385"/>
      <c r="E22" s="224" t="s">
        <v>184</v>
      </c>
      <c r="F22" s="292" t="s">
        <v>183</v>
      </c>
      <c r="G22" s="224" t="s">
        <v>305</v>
      </c>
      <c r="H22" s="233" t="s">
        <v>306</v>
      </c>
      <c r="I22" s="233" t="s">
        <v>44</v>
      </c>
      <c r="J22" s="224" t="s">
        <v>60</v>
      </c>
      <c r="K22" s="233"/>
      <c r="L22" s="289"/>
      <c r="M22" s="233">
        <v>20</v>
      </c>
      <c r="N22" s="233"/>
      <c r="O22" s="278"/>
      <c r="P22" s="236">
        <f>SUM('II anno'!O22)</f>
        <v>0</v>
      </c>
      <c r="Q22" s="236"/>
      <c r="R22" s="236">
        <f>'II anno'!Q22*0.5</f>
        <v>0</v>
      </c>
      <c r="S22" s="236"/>
      <c r="T22" s="236">
        <f>'II anno'!S23*0.1</f>
        <v>0</v>
      </c>
      <c r="U22" s="271">
        <f>SUM('II anno'!R22+'II anno'!P22+'II anno'!N22+'II anno'!M22)</f>
        <v>20</v>
      </c>
      <c r="V22" s="386"/>
      <c r="W22" s="383"/>
      <c r="X22" s="236"/>
      <c r="Y22" s="236">
        <v>2</v>
      </c>
      <c r="Z22" s="236"/>
      <c r="AA22" s="236"/>
      <c r="AB22" s="236"/>
      <c r="AC22" s="236"/>
      <c r="AD22" s="272" t="s">
        <v>165</v>
      </c>
      <c r="AE22" s="240" t="s">
        <v>47</v>
      </c>
      <c r="AF22" s="241" t="s">
        <v>162</v>
      </c>
      <c r="AG22" s="229"/>
      <c r="AH22" s="229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</row>
    <row r="23" spans="1:54" s="230" customFormat="1" ht="46.5" customHeight="1" thickBot="1" x14ac:dyDescent="0.25">
      <c r="A23" s="366"/>
      <c r="B23" s="369"/>
      <c r="C23" s="363"/>
      <c r="D23" s="385"/>
      <c r="E23" s="224" t="s">
        <v>185</v>
      </c>
      <c r="F23" s="292" t="s">
        <v>186</v>
      </c>
      <c r="G23" s="288" t="s">
        <v>307</v>
      </c>
      <c r="H23" s="244" t="s">
        <v>186</v>
      </c>
      <c r="I23" s="244" t="s">
        <v>44</v>
      </c>
      <c r="J23" s="288" t="s">
        <v>45</v>
      </c>
      <c r="K23" s="233"/>
      <c r="L23" s="233"/>
      <c r="M23" s="233">
        <v>10</v>
      </c>
      <c r="N23" s="233"/>
      <c r="O23" s="278"/>
      <c r="P23" s="236">
        <f>SUM('II anno'!O23)</f>
        <v>0</v>
      </c>
      <c r="Q23" s="236"/>
      <c r="R23" s="236">
        <f>'II anno'!Q23*0.5</f>
        <v>0</v>
      </c>
      <c r="S23" s="236"/>
      <c r="T23" s="236">
        <f>'II anno'!S24*0.1</f>
        <v>0</v>
      </c>
      <c r="U23" s="237">
        <f>SUM('II anno'!R23+'II anno'!P23+'II anno'!N23+'II anno'!M23)</f>
        <v>10</v>
      </c>
      <c r="V23" s="386"/>
      <c r="W23" s="383"/>
      <c r="X23" s="236"/>
      <c r="Y23" s="236">
        <v>1</v>
      </c>
      <c r="Z23" s="236"/>
      <c r="AA23" s="236"/>
      <c r="AB23" s="236"/>
      <c r="AC23" s="236"/>
      <c r="AD23" s="272" t="s">
        <v>165</v>
      </c>
      <c r="AE23" s="246" t="s">
        <v>337</v>
      </c>
      <c r="AF23" s="247" t="s">
        <v>257</v>
      </c>
      <c r="AG23" s="229"/>
      <c r="AH23" s="229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</row>
    <row r="24" spans="1:54" s="230" customFormat="1" ht="46.5" customHeight="1" thickBot="1" x14ac:dyDescent="0.25">
      <c r="A24" s="366"/>
      <c r="B24" s="369"/>
      <c r="C24" s="363"/>
      <c r="D24" s="385"/>
      <c r="E24" s="224" t="s">
        <v>187</v>
      </c>
      <c r="F24" s="292" t="s">
        <v>188</v>
      </c>
      <c r="G24" s="288" t="s">
        <v>308</v>
      </c>
      <c r="H24" s="288" t="s">
        <v>188</v>
      </c>
      <c r="I24" s="244" t="s">
        <v>100</v>
      </c>
      <c r="J24" s="288" t="s">
        <v>60</v>
      </c>
      <c r="K24" s="234"/>
      <c r="L24" s="234"/>
      <c r="M24" s="234">
        <v>10</v>
      </c>
      <c r="N24" s="234"/>
      <c r="O24" s="245"/>
      <c r="P24" s="236">
        <f>SUM('II anno'!O24)</f>
        <v>0</v>
      </c>
      <c r="Q24" s="236"/>
      <c r="R24" s="236">
        <f>'II anno'!Q24*0.5</f>
        <v>0</v>
      </c>
      <c r="S24" s="236"/>
      <c r="T24" s="236">
        <f>'II anno'!S25*0.1</f>
        <v>0</v>
      </c>
      <c r="U24" s="237">
        <f>SUM('II anno'!R24+'II anno'!P24+'II anno'!N24+'II anno'!M24)</f>
        <v>10</v>
      </c>
      <c r="V24" s="386"/>
      <c r="W24" s="383"/>
      <c r="X24" s="236"/>
      <c r="Y24" s="236">
        <v>1</v>
      </c>
      <c r="Z24" s="236"/>
      <c r="AA24" s="236"/>
      <c r="AB24" s="236"/>
      <c r="AC24" s="236"/>
      <c r="AD24" s="239" t="s">
        <v>82</v>
      </c>
      <c r="AE24" s="246" t="s">
        <v>324</v>
      </c>
      <c r="AF24" s="247" t="s">
        <v>257</v>
      </c>
      <c r="AG24" s="229"/>
      <c r="AH24" s="229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</row>
    <row r="25" spans="1:54" s="230" customFormat="1" ht="46.5" customHeight="1" thickBot="1" x14ac:dyDescent="0.25">
      <c r="A25" s="367"/>
      <c r="B25" s="370"/>
      <c r="C25" s="364"/>
      <c r="D25" s="385"/>
      <c r="E25" s="253" t="s">
        <v>189</v>
      </c>
      <c r="F25" s="293" t="s">
        <v>190</v>
      </c>
      <c r="G25" s="255" t="s">
        <v>309</v>
      </c>
      <c r="H25" s="256" t="s">
        <v>190</v>
      </c>
      <c r="I25" s="256" t="s">
        <v>44</v>
      </c>
      <c r="J25" s="256" t="s">
        <v>60</v>
      </c>
      <c r="K25" s="257"/>
      <c r="L25" s="257"/>
      <c r="M25" s="257">
        <v>10</v>
      </c>
      <c r="N25" s="257"/>
      <c r="O25" s="300"/>
      <c r="P25" s="238">
        <f>SUM('II anno'!O25)</f>
        <v>0</v>
      </c>
      <c r="Q25" s="257"/>
      <c r="R25" s="238">
        <f>'II anno'!Q25*0.5</f>
        <v>0</v>
      </c>
      <c r="S25" s="257"/>
      <c r="T25" s="238">
        <f>'II anno'!S26*0.1</f>
        <v>0</v>
      </c>
      <c r="U25" s="259">
        <f>SUM('II anno'!R25+'II anno'!P25+'II anno'!N25+'II anno'!M25)</f>
        <v>10</v>
      </c>
      <c r="V25" s="386"/>
      <c r="W25" s="384"/>
      <c r="X25" s="295"/>
      <c r="Y25" s="257">
        <v>1</v>
      </c>
      <c r="Z25" s="257"/>
      <c r="AA25" s="257"/>
      <c r="AB25" s="257"/>
      <c r="AC25" s="257"/>
      <c r="AD25" s="261" t="s">
        <v>151</v>
      </c>
      <c r="AE25" s="240" t="s">
        <v>324</v>
      </c>
      <c r="AF25" s="241" t="s">
        <v>69</v>
      </c>
      <c r="AG25" s="229"/>
      <c r="AH25" s="229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</row>
    <row r="26" spans="1:54" s="230" customFormat="1" ht="46.5" customHeight="1" thickBot="1" x14ac:dyDescent="0.25">
      <c r="A26" s="356">
        <v>2</v>
      </c>
      <c r="B26" s="359">
        <v>2</v>
      </c>
      <c r="C26" s="353" t="s">
        <v>281</v>
      </c>
      <c r="D26" s="376" t="s">
        <v>191</v>
      </c>
      <c r="E26" s="266" t="s">
        <v>243</v>
      </c>
      <c r="F26" s="291" t="s">
        <v>105</v>
      </c>
      <c r="G26" s="266" t="s">
        <v>319</v>
      </c>
      <c r="H26" s="267"/>
      <c r="I26" s="267"/>
      <c r="J26" s="266" t="s">
        <v>322</v>
      </c>
      <c r="K26" s="267" t="s">
        <v>46</v>
      </c>
      <c r="L26" s="267"/>
      <c r="M26" s="267">
        <v>20</v>
      </c>
      <c r="N26" s="267"/>
      <c r="O26" s="269"/>
      <c r="P26" s="269">
        <f>SUM('II anno'!O26)</f>
        <v>0</v>
      </c>
      <c r="Q26" s="269"/>
      <c r="R26" s="269">
        <f>'II anno'!Q26*0.5</f>
        <v>0</v>
      </c>
      <c r="S26" s="269"/>
      <c r="T26" s="269">
        <f>'II anno'!S27*0.1</f>
        <v>0</v>
      </c>
      <c r="U26" s="271">
        <f>SUM('II anno'!R26+'II anno'!P26+'II anno'!N26+'II anno'!M26)</f>
        <v>20</v>
      </c>
      <c r="V26" s="359">
        <f>SUM('II anno'!U26:U28)</f>
        <v>60</v>
      </c>
      <c r="W26" s="372">
        <f>SUM(X26:AC28)</f>
        <v>6</v>
      </c>
      <c r="X26" s="269"/>
      <c r="Y26" s="269">
        <v>2</v>
      </c>
      <c r="Z26" s="269"/>
      <c r="AA26" s="269"/>
      <c r="AB26" s="269"/>
      <c r="AC26" s="269"/>
      <c r="AD26" s="239" t="s">
        <v>102</v>
      </c>
      <c r="AE26" s="246"/>
      <c r="AF26" s="247"/>
      <c r="AG26" s="229"/>
      <c r="AH26" s="229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</row>
    <row r="27" spans="1:54" s="230" customFormat="1" ht="46.5" customHeight="1" thickBot="1" x14ac:dyDescent="0.25">
      <c r="A27" s="357"/>
      <c r="B27" s="360"/>
      <c r="C27" s="354"/>
      <c r="D27" s="376"/>
      <c r="E27" s="224" t="s">
        <v>192</v>
      </c>
      <c r="F27" s="291" t="s">
        <v>105</v>
      </c>
      <c r="G27" s="266" t="s">
        <v>320</v>
      </c>
      <c r="H27" s="233"/>
      <c r="I27" s="233"/>
      <c r="J27" s="266" t="s">
        <v>322</v>
      </c>
      <c r="K27" s="233"/>
      <c r="L27" s="233"/>
      <c r="M27" s="233">
        <v>20</v>
      </c>
      <c r="N27" s="233"/>
      <c r="O27" s="236"/>
      <c r="P27" s="236">
        <f>SUM('II anno'!O27)</f>
        <v>0</v>
      </c>
      <c r="Q27" s="236"/>
      <c r="R27" s="236">
        <f>'II anno'!Q27*0.5</f>
        <v>0</v>
      </c>
      <c r="S27" s="236"/>
      <c r="T27" s="236">
        <f>'II anno'!S28*0.1</f>
        <v>0</v>
      </c>
      <c r="U27" s="237">
        <f>SUM('II anno'!R27+'II anno'!P27+'II anno'!N27+'II anno'!M27)</f>
        <v>20</v>
      </c>
      <c r="V27" s="359"/>
      <c r="W27" s="373"/>
      <c r="X27" s="236"/>
      <c r="Y27" s="236">
        <v>2</v>
      </c>
      <c r="Z27" s="236"/>
      <c r="AA27" s="236"/>
      <c r="AB27" s="236"/>
      <c r="AC27" s="236"/>
      <c r="AD27" s="239" t="s">
        <v>102</v>
      </c>
      <c r="AE27" s="240"/>
      <c r="AF27" s="241"/>
      <c r="AG27" s="229"/>
      <c r="AH27" s="229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</row>
    <row r="28" spans="1:54" s="230" customFormat="1" ht="46.5" customHeight="1" thickBot="1" x14ac:dyDescent="0.25">
      <c r="A28" s="358"/>
      <c r="B28" s="361"/>
      <c r="C28" s="354"/>
      <c r="D28" s="376"/>
      <c r="E28" s="253" t="s">
        <v>193</v>
      </c>
      <c r="F28" s="293" t="s">
        <v>105</v>
      </c>
      <c r="G28" s="266" t="s">
        <v>321</v>
      </c>
      <c r="H28" s="257"/>
      <c r="I28" s="257"/>
      <c r="J28" s="266" t="s">
        <v>322</v>
      </c>
      <c r="K28" s="257"/>
      <c r="L28" s="257"/>
      <c r="M28" s="257">
        <v>20</v>
      </c>
      <c r="N28" s="257"/>
      <c r="O28" s="238"/>
      <c r="P28" s="238">
        <f>SUM('II anno'!O28)</f>
        <v>0</v>
      </c>
      <c r="Q28" s="238"/>
      <c r="R28" s="238">
        <f>'II anno'!Q28*0.5</f>
        <v>0</v>
      </c>
      <c r="S28" s="238"/>
      <c r="T28" s="238"/>
      <c r="U28" s="259">
        <f>SUM('II anno'!R28+'II anno'!P28+'II anno'!N28+'II anno'!M28)</f>
        <v>20</v>
      </c>
      <c r="V28" s="359"/>
      <c r="W28" s="374"/>
      <c r="X28" s="238"/>
      <c r="Y28" s="238">
        <v>2</v>
      </c>
      <c r="Z28" s="238"/>
      <c r="AA28" s="238"/>
      <c r="AB28" s="238"/>
      <c r="AC28" s="238"/>
      <c r="AD28" s="261" t="s">
        <v>102</v>
      </c>
      <c r="AE28" s="262"/>
      <c r="AF28" s="263"/>
      <c r="AG28" s="229"/>
      <c r="AH28" s="229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</row>
    <row r="29" spans="1:54" s="230" customFormat="1" ht="46.5" customHeight="1" thickBot="1" x14ac:dyDescent="0.25">
      <c r="A29" s="356">
        <v>2</v>
      </c>
      <c r="B29" s="359">
        <v>2</v>
      </c>
      <c r="C29" s="353" t="s">
        <v>282</v>
      </c>
      <c r="D29" s="377" t="s">
        <v>194</v>
      </c>
      <c r="E29" s="266" t="s">
        <v>195</v>
      </c>
      <c r="F29" s="291" t="s">
        <v>110</v>
      </c>
      <c r="G29" s="284" t="s">
        <v>111</v>
      </c>
      <c r="H29" s="288" t="s">
        <v>110</v>
      </c>
      <c r="I29" s="288" t="s">
        <v>310</v>
      </c>
      <c r="J29" s="288" t="s">
        <v>60</v>
      </c>
      <c r="K29" s="267"/>
      <c r="L29" s="267"/>
      <c r="M29" s="267">
        <v>20</v>
      </c>
      <c r="N29" s="267"/>
      <c r="O29" s="269"/>
      <c r="P29" s="269">
        <f>SUM('II anno'!O29)</f>
        <v>0</v>
      </c>
      <c r="Q29" s="269"/>
      <c r="R29" s="269">
        <f>'II anno'!Q29*0.5</f>
        <v>0</v>
      </c>
      <c r="S29" s="269"/>
      <c r="T29" s="269">
        <f>'II anno'!S30*0.1</f>
        <v>0</v>
      </c>
      <c r="U29" s="271">
        <f>SUM('II anno'!R29+'II anno'!P29+'II anno'!N29+'II anno'!M29)</f>
        <v>20</v>
      </c>
      <c r="V29" s="371">
        <v>40</v>
      </c>
      <c r="W29" s="372">
        <f>SUM(X29:AC31)</f>
        <v>4</v>
      </c>
      <c r="X29" s="269"/>
      <c r="Y29" s="269">
        <v>2</v>
      </c>
      <c r="Z29" s="269"/>
      <c r="AA29" s="269"/>
      <c r="AB29" s="269"/>
      <c r="AC29" s="269"/>
      <c r="AD29" s="302" t="s">
        <v>112</v>
      </c>
      <c r="AE29" s="246"/>
      <c r="AF29" s="247"/>
      <c r="AG29" s="229"/>
      <c r="AH29" s="229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</row>
    <row r="30" spans="1:54" s="230" customFormat="1" ht="46.5" customHeight="1" thickBot="1" x14ac:dyDescent="0.25">
      <c r="A30" s="357"/>
      <c r="B30" s="360"/>
      <c r="C30" s="354"/>
      <c r="D30" s="377"/>
      <c r="E30" s="224" t="s">
        <v>196</v>
      </c>
      <c r="F30" s="292" t="s">
        <v>197</v>
      </c>
      <c r="G30" s="288" t="s">
        <v>311</v>
      </c>
      <c r="H30" s="244" t="s">
        <v>50</v>
      </c>
      <c r="I30" s="256" t="s">
        <v>44</v>
      </c>
      <c r="J30" s="244" t="s">
        <v>45</v>
      </c>
      <c r="K30" s="233"/>
      <c r="L30" s="233"/>
      <c r="M30" s="233">
        <v>10</v>
      </c>
      <c r="N30" s="233"/>
      <c r="O30" s="236"/>
      <c r="P30" s="236">
        <f>SUM('II anno'!O30)</f>
        <v>0</v>
      </c>
      <c r="Q30" s="236"/>
      <c r="R30" s="236">
        <f>'II anno'!Q30*0.5</f>
        <v>0</v>
      </c>
      <c r="S30" s="236"/>
      <c r="T30" s="236">
        <f>'II anno'!S31*0.1</f>
        <v>0</v>
      </c>
      <c r="U30" s="237">
        <f>SUM('II anno'!R30+'II anno'!P30+'II anno'!N30+'II anno'!M30)</f>
        <v>10</v>
      </c>
      <c r="V30" s="371"/>
      <c r="W30" s="373"/>
      <c r="X30" s="236"/>
      <c r="Y30" s="236">
        <v>1</v>
      </c>
      <c r="Z30" s="236"/>
      <c r="AA30" s="236"/>
      <c r="AB30" s="236"/>
      <c r="AC30" s="236"/>
      <c r="AD30" s="272" t="s">
        <v>53</v>
      </c>
      <c r="AE30" s="240"/>
      <c r="AF30" s="241"/>
      <c r="AG30" s="229"/>
      <c r="AH30" s="229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</row>
    <row r="31" spans="1:54" s="230" customFormat="1" ht="46.5" customHeight="1" thickBot="1" x14ac:dyDescent="0.25">
      <c r="A31" s="358"/>
      <c r="B31" s="361"/>
      <c r="C31" s="355"/>
      <c r="D31" s="377"/>
      <c r="E31" s="253" t="s">
        <v>198</v>
      </c>
      <c r="F31" s="293" t="s">
        <v>50</v>
      </c>
      <c r="G31" s="255" t="s">
        <v>312</v>
      </c>
      <c r="H31" s="255" t="s">
        <v>50</v>
      </c>
      <c r="I31" s="256" t="s">
        <v>44</v>
      </c>
      <c r="J31" s="256" t="s">
        <v>60</v>
      </c>
      <c r="K31" s="257" t="s">
        <v>46</v>
      </c>
      <c r="L31" s="294" t="s">
        <v>101</v>
      </c>
      <c r="M31" s="257">
        <v>10</v>
      </c>
      <c r="N31" s="257"/>
      <c r="O31" s="238"/>
      <c r="P31" s="238">
        <f>SUM('II anno'!O31)</f>
        <v>0</v>
      </c>
      <c r="Q31" s="238"/>
      <c r="R31" s="238">
        <f>'II anno'!Q31*0.5</f>
        <v>0</v>
      </c>
      <c r="S31" s="238"/>
      <c r="T31" s="238">
        <f>'II anno'!S32*0.1</f>
        <v>0</v>
      </c>
      <c r="U31" s="259">
        <f>SUM('II anno'!R31+'II anno'!P31+'II anno'!N31+'II anno'!M31)</f>
        <v>10</v>
      </c>
      <c r="V31" s="371"/>
      <c r="W31" s="374"/>
      <c r="X31" s="238"/>
      <c r="Y31" s="238">
        <v>1</v>
      </c>
      <c r="Z31" s="238"/>
      <c r="AA31" s="238"/>
      <c r="AB31" s="238"/>
      <c r="AC31" s="238"/>
      <c r="AD31" s="272" t="s">
        <v>53</v>
      </c>
      <c r="AE31" s="262"/>
      <c r="AF31" s="263"/>
      <c r="AG31" s="229"/>
      <c r="AH31" s="229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</row>
    <row r="32" spans="1:54" s="230" customFormat="1" ht="46.5" customHeight="1" thickBot="1" x14ac:dyDescent="0.25">
      <c r="A32" s="251">
        <v>1</v>
      </c>
      <c r="B32" s="252">
        <v>2</v>
      </c>
      <c r="C32" s="303" t="s">
        <v>283</v>
      </c>
      <c r="D32" s="280" t="s">
        <v>199</v>
      </c>
      <c r="E32" s="304" t="s">
        <v>128</v>
      </c>
      <c r="F32" s="305"/>
      <c r="G32" s="305" t="s">
        <v>313</v>
      </c>
      <c r="H32" s="305"/>
      <c r="I32" s="256" t="s">
        <v>44</v>
      </c>
      <c r="J32" s="305" t="s">
        <v>125</v>
      </c>
      <c r="K32" s="299"/>
      <c r="L32" s="299"/>
      <c r="M32" s="299">
        <v>20</v>
      </c>
      <c r="N32" s="299"/>
      <c r="O32" s="252"/>
      <c r="P32" s="252">
        <f>SUM('II anno'!O32)</f>
        <v>0</v>
      </c>
      <c r="Q32" s="252"/>
      <c r="R32" s="252">
        <f>'II anno'!Q32*0.5</f>
        <v>0</v>
      </c>
      <c r="S32" s="252"/>
      <c r="T32" s="252">
        <f>'II anno'!S33*0.1</f>
        <v>0</v>
      </c>
      <c r="U32" s="259">
        <v>20</v>
      </c>
      <c r="V32" s="252"/>
      <c r="W32" s="260">
        <v>2</v>
      </c>
      <c r="X32" s="252"/>
      <c r="Y32" s="252"/>
      <c r="Z32" s="252"/>
      <c r="AA32" s="252">
        <v>2</v>
      </c>
      <c r="AB32" s="252"/>
      <c r="AC32" s="252"/>
      <c r="AD32" s="306" t="s">
        <v>129</v>
      </c>
      <c r="AE32" s="281"/>
      <c r="AF32" s="282"/>
      <c r="AG32" s="229"/>
      <c r="AH32" s="229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</row>
    <row r="33" spans="1:54" s="230" customFormat="1" ht="72.75" customHeight="1" thickBot="1" x14ac:dyDescent="0.25">
      <c r="A33" s="307">
        <v>1</v>
      </c>
      <c r="B33" s="301">
        <v>2</v>
      </c>
      <c r="C33" s="308" t="s">
        <v>284</v>
      </c>
      <c r="D33" s="309" t="s">
        <v>200</v>
      </c>
      <c r="E33" s="305" t="s">
        <v>121</v>
      </c>
      <c r="F33" s="304"/>
      <c r="G33" s="305" t="s">
        <v>313</v>
      </c>
      <c r="H33" s="305"/>
      <c r="I33" s="305" t="s">
        <v>44</v>
      </c>
      <c r="J33" s="305" t="s">
        <v>125</v>
      </c>
      <c r="K33" s="310" t="s">
        <v>46</v>
      </c>
      <c r="L33" s="310"/>
      <c r="M33" s="310">
        <v>10</v>
      </c>
      <c r="N33" s="310"/>
      <c r="O33" s="301"/>
      <c r="P33" s="301">
        <f>SUM('II anno'!O33)</f>
        <v>0</v>
      </c>
      <c r="Q33" s="301"/>
      <c r="R33" s="301">
        <f>'II anno'!Q33*0.5</f>
        <v>0</v>
      </c>
      <c r="S33" s="301"/>
      <c r="T33" s="301">
        <f>'II anno'!S34*0.1</f>
        <v>0</v>
      </c>
      <c r="U33" s="311">
        <f>SUM('II anno'!R33+'II anno'!P33+'II anno'!N33+'II anno'!M33)</f>
        <v>10</v>
      </c>
      <c r="V33" s="301"/>
      <c r="W33" s="260">
        <f>SUM('II anno'!X33:AC33)</f>
        <v>1</v>
      </c>
      <c r="X33" s="301"/>
      <c r="Y33" s="301"/>
      <c r="Z33" s="301"/>
      <c r="AA33" s="301"/>
      <c r="AB33" s="301"/>
      <c r="AC33" s="301">
        <v>1</v>
      </c>
      <c r="AD33" s="306" t="s">
        <v>119</v>
      </c>
      <c r="AE33" s="312"/>
      <c r="AF33" s="313"/>
      <c r="AG33" s="229"/>
      <c r="AH33" s="229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</row>
    <row r="34" spans="1:54" s="230" customFormat="1" ht="46.5" customHeight="1" thickBot="1" x14ac:dyDescent="0.25">
      <c r="A34" s="356">
        <v>2</v>
      </c>
      <c r="B34" s="359">
        <v>2</v>
      </c>
      <c r="C34" s="353" t="s">
        <v>285</v>
      </c>
      <c r="D34" s="314" t="s">
        <v>201</v>
      </c>
      <c r="E34" s="266" t="s">
        <v>132</v>
      </c>
      <c r="F34" s="265" t="s">
        <v>105</v>
      </c>
      <c r="G34" s="244" t="s">
        <v>313</v>
      </c>
      <c r="H34" s="233"/>
      <c r="I34" s="244" t="s">
        <v>44</v>
      </c>
      <c r="J34" s="233" t="s">
        <v>125</v>
      </c>
      <c r="K34" s="267" t="s">
        <v>46</v>
      </c>
      <c r="L34" s="267"/>
      <c r="M34" s="267"/>
      <c r="N34" s="267"/>
      <c r="O34" s="325">
        <v>150</v>
      </c>
      <c r="P34" s="269">
        <v>150</v>
      </c>
      <c r="Q34" s="269"/>
      <c r="R34" s="269">
        <f>'II anno'!Q34*0.5</f>
        <v>0</v>
      </c>
      <c r="S34" s="269"/>
      <c r="T34" s="269">
        <f>'II anno'!S35*0.1</f>
        <v>0</v>
      </c>
      <c r="U34" s="315">
        <f>SUM('II anno'!R34+'II anno'!P34+'II anno'!N34+'II anno'!M34)</f>
        <v>150</v>
      </c>
      <c r="V34" s="371">
        <f>SUM(U34:U38)</f>
        <v>400</v>
      </c>
      <c r="W34" s="372">
        <f>SUM(X34:AC38)</f>
        <v>18</v>
      </c>
      <c r="X34" s="269"/>
      <c r="Y34" s="269">
        <v>6</v>
      </c>
      <c r="Z34" s="269"/>
      <c r="AA34" s="269"/>
      <c r="AB34" s="269"/>
      <c r="AC34" s="269"/>
      <c r="AD34" s="378" t="s">
        <v>239</v>
      </c>
      <c r="AE34" s="246"/>
      <c r="AF34" s="247"/>
      <c r="AG34" s="229"/>
      <c r="AH34" s="375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</row>
    <row r="35" spans="1:54" s="230" customFormat="1" ht="46.5" customHeight="1" thickBot="1" x14ac:dyDescent="0.25">
      <c r="A35" s="357"/>
      <c r="B35" s="360"/>
      <c r="C35" s="354"/>
      <c r="D35" s="316"/>
      <c r="E35" s="224" t="s">
        <v>135</v>
      </c>
      <c r="F35" s="234" t="s">
        <v>105</v>
      </c>
      <c r="G35" s="317" t="s">
        <v>314</v>
      </c>
      <c r="H35" s="233"/>
      <c r="I35" s="244"/>
      <c r="J35" s="233" t="s">
        <v>315</v>
      </c>
      <c r="K35" s="233"/>
      <c r="L35" s="233"/>
      <c r="M35" s="233"/>
      <c r="N35" s="233"/>
      <c r="O35" s="236">
        <v>75</v>
      </c>
      <c r="P35" s="236">
        <f>SUM('II anno'!O35)</f>
        <v>75</v>
      </c>
      <c r="Q35" s="236"/>
      <c r="R35" s="236">
        <f>'II anno'!Q35*0.5</f>
        <v>0</v>
      </c>
      <c r="S35" s="236"/>
      <c r="T35" s="236">
        <f>'II anno'!S36*0.1</f>
        <v>0</v>
      </c>
      <c r="U35" s="271">
        <f>SUM('II anno'!R35+'II anno'!P35+'II anno'!N35+'II anno'!M35)</f>
        <v>75</v>
      </c>
      <c r="V35" s="371"/>
      <c r="W35" s="373"/>
      <c r="X35" s="236"/>
      <c r="Y35" s="236">
        <v>4</v>
      </c>
      <c r="Z35" s="236"/>
      <c r="AA35" s="236"/>
      <c r="AB35" s="236"/>
      <c r="AC35" s="236"/>
      <c r="AD35" s="379"/>
      <c r="AE35" s="240"/>
      <c r="AF35" s="241"/>
      <c r="AG35" s="229"/>
      <c r="AH35" s="375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</row>
    <row r="36" spans="1:54" s="230" customFormat="1" ht="46.5" customHeight="1" thickBot="1" x14ac:dyDescent="0.25">
      <c r="A36" s="357"/>
      <c r="B36" s="360"/>
      <c r="C36" s="354"/>
      <c r="D36" s="316"/>
      <c r="E36" s="224" t="s">
        <v>137</v>
      </c>
      <c r="F36" s="234" t="s">
        <v>105</v>
      </c>
      <c r="G36" s="318" t="s">
        <v>316</v>
      </c>
      <c r="H36" s="267"/>
      <c r="I36" s="244"/>
      <c r="J36" s="233" t="s">
        <v>315</v>
      </c>
      <c r="K36" s="233"/>
      <c r="L36" s="233"/>
      <c r="M36" s="233"/>
      <c r="N36" s="233"/>
      <c r="O36" s="236">
        <v>75</v>
      </c>
      <c r="P36" s="236">
        <f>SUM('II anno'!O36)</f>
        <v>75</v>
      </c>
      <c r="Q36" s="236"/>
      <c r="R36" s="236">
        <f>'II anno'!Q36*0.5</f>
        <v>0</v>
      </c>
      <c r="S36" s="236"/>
      <c r="T36" s="236">
        <f>'II anno'!S37*0.1</f>
        <v>0</v>
      </c>
      <c r="U36" s="237">
        <f>SUM('II anno'!R36+'II anno'!P36+'II anno'!N36+'II anno'!M36)</f>
        <v>75</v>
      </c>
      <c r="V36" s="371"/>
      <c r="W36" s="373"/>
      <c r="X36" s="236"/>
      <c r="Y36" s="236">
        <v>4</v>
      </c>
      <c r="Z36" s="236"/>
      <c r="AA36" s="236"/>
      <c r="AB36" s="236"/>
      <c r="AC36" s="236"/>
      <c r="AD36" s="379"/>
      <c r="AE36" s="240"/>
      <c r="AF36" s="241"/>
      <c r="AG36" s="229"/>
      <c r="AH36" s="375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</row>
    <row r="37" spans="1:54" s="230" customFormat="1" ht="46.5" customHeight="1" thickBot="1" x14ac:dyDescent="0.25">
      <c r="A37" s="357"/>
      <c r="B37" s="360"/>
      <c r="C37" s="354"/>
      <c r="D37" s="316"/>
      <c r="E37" s="224" t="s">
        <v>202</v>
      </c>
      <c r="F37" s="234" t="s">
        <v>105</v>
      </c>
      <c r="G37" s="236" t="s">
        <v>317</v>
      </c>
      <c r="H37" s="233"/>
      <c r="I37" s="233"/>
      <c r="J37" s="233" t="s">
        <v>315</v>
      </c>
      <c r="K37" s="233"/>
      <c r="L37" s="233"/>
      <c r="M37" s="233"/>
      <c r="N37" s="233"/>
      <c r="O37" s="236">
        <v>50</v>
      </c>
      <c r="P37" s="236">
        <f>SUM('II anno'!O37)</f>
        <v>50</v>
      </c>
      <c r="Q37" s="236"/>
      <c r="R37" s="236">
        <f>'II anno'!Q37*0.5</f>
        <v>0</v>
      </c>
      <c r="S37" s="236"/>
      <c r="T37" s="236">
        <f>'II anno'!S38*0.1</f>
        <v>0</v>
      </c>
      <c r="U37" s="237">
        <f>SUM('II anno'!R37+'II anno'!P37+'II anno'!N37+'II anno'!M37)</f>
        <v>50</v>
      </c>
      <c r="V37" s="371"/>
      <c r="W37" s="373"/>
      <c r="X37" s="236"/>
      <c r="Y37" s="236">
        <v>2</v>
      </c>
      <c r="Z37" s="236"/>
      <c r="AA37" s="236"/>
      <c r="AB37" s="236"/>
      <c r="AC37" s="236"/>
      <c r="AD37" s="379"/>
      <c r="AE37" s="240"/>
      <c r="AF37" s="241"/>
      <c r="AG37" s="229"/>
      <c r="AH37" s="375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</row>
    <row r="38" spans="1:54" s="230" customFormat="1" ht="46.5" customHeight="1" thickBot="1" x14ac:dyDescent="0.25">
      <c r="A38" s="358"/>
      <c r="B38" s="361"/>
      <c r="C38" s="355"/>
      <c r="D38" s="319"/>
      <c r="E38" s="253" t="s">
        <v>203</v>
      </c>
      <c r="F38" s="254" t="s">
        <v>105</v>
      </c>
      <c r="G38" s="238" t="s">
        <v>318</v>
      </c>
      <c r="H38" s="238"/>
      <c r="I38" s="238"/>
      <c r="J38" s="238" t="s">
        <v>315</v>
      </c>
      <c r="K38" s="257"/>
      <c r="L38" s="257"/>
      <c r="M38" s="257"/>
      <c r="N38" s="257"/>
      <c r="O38" s="238">
        <v>50</v>
      </c>
      <c r="P38" s="238">
        <f>SUM('II anno'!O38)</f>
        <v>50</v>
      </c>
      <c r="Q38" s="238"/>
      <c r="R38" s="238">
        <f>'II anno'!Q38*0.5</f>
        <v>0</v>
      </c>
      <c r="S38" s="238"/>
      <c r="T38" s="238">
        <f>'II anno'!S39*0.1</f>
        <v>0</v>
      </c>
      <c r="U38" s="259">
        <f>SUM('II anno'!R38+'II anno'!P38+'II anno'!N38+'II anno'!M38)</f>
        <v>50</v>
      </c>
      <c r="V38" s="371"/>
      <c r="W38" s="374"/>
      <c r="X38" s="238"/>
      <c r="Y38" s="238">
        <v>2</v>
      </c>
      <c r="Z38" s="238"/>
      <c r="AA38" s="238"/>
      <c r="AB38" s="238"/>
      <c r="AC38" s="238"/>
      <c r="AD38" s="380"/>
      <c r="AE38" s="262"/>
      <c r="AF38" s="263"/>
      <c r="AG38" s="229"/>
      <c r="AH38" s="375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</row>
    <row r="39" spans="1:54" s="230" customFormat="1" ht="46.5" customHeight="1" x14ac:dyDescent="0.2">
      <c r="A39" s="249"/>
      <c r="B39" s="320"/>
      <c r="C39" s="249"/>
      <c r="D39" s="321"/>
      <c r="E39" s="322"/>
      <c r="F39" s="321"/>
      <c r="G39" s="321"/>
      <c r="H39" s="322"/>
      <c r="I39" s="322"/>
      <c r="J39" s="322"/>
      <c r="K39" s="322"/>
      <c r="L39" s="322"/>
      <c r="M39" s="322"/>
      <c r="N39" s="322"/>
      <c r="O39" s="320"/>
      <c r="P39" s="320"/>
      <c r="Q39" s="320"/>
      <c r="R39" s="320"/>
      <c r="S39" s="320"/>
      <c r="T39" s="320"/>
      <c r="U39" s="320"/>
      <c r="V39" s="267">
        <f>SUM('II anno'!V19:V38)</f>
        <v>570</v>
      </c>
      <c r="W39" s="323">
        <f>SUM(W5:W38)</f>
        <v>60</v>
      </c>
      <c r="X39" s="323">
        <f t="shared" ref="X39:AC39" si="0">SUM(X5:X38)</f>
        <v>4</v>
      </c>
      <c r="Y39" s="323">
        <f t="shared" si="0"/>
        <v>52</v>
      </c>
      <c r="Z39" s="323">
        <f t="shared" si="0"/>
        <v>1</v>
      </c>
      <c r="AA39" s="323">
        <f t="shared" si="0"/>
        <v>2</v>
      </c>
      <c r="AB39" s="323">
        <f t="shared" si="0"/>
        <v>0</v>
      </c>
      <c r="AC39" s="323">
        <f t="shared" si="0"/>
        <v>1</v>
      </c>
      <c r="AD39" s="324"/>
      <c r="AE39" s="242"/>
      <c r="AF39" s="242"/>
      <c r="AG39" s="229"/>
      <c r="AH39" s="229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</row>
    <row r="40" spans="1:54" ht="12.75" customHeight="1" x14ac:dyDescent="0.2">
      <c r="A40" s="13"/>
      <c r="D40" s="167"/>
      <c r="E40" s="168"/>
      <c r="F40" s="167"/>
      <c r="G40" s="167"/>
      <c r="H40" s="168"/>
      <c r="I40" s="168"/>
      <c r="J40" s="168"/>
      <c r="K40" s="168"/>
      <c r="L40" s="168"/>
      <c r="M40" s="168"/>
      <c r="N40" s="168"/>
      <c r="O40" s="166"/>
      <c r="P40" s="166"/>
      <c r="Q40" s="166"/>
      <c r="R40" s="166"/>
      <c r="S40" s="166"/>
      <c r="T40" s="220"/>
      <c r="U40" s="166"/>
      <c r="V40" s="168"/>
      <c r="W40" s="150"/>
      <c r="X40" s="150"/>
      <c r="Y40" s="150"/>
      <c r="Z40" s="150"/>
      <c r="AA40" s="150"/>
      <c r="AB40" s="150"/>
      <c r="AC40" s="150"/>
      <c r="AD40" s="138"/>
      <c r="AE40" s="3"/>
      <c r="AF40" s="3"/>
      <c r="AG40" s="1"/>
      <c r="AH40" s="1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3.5" thickBot="1" x14ac:dyDescent="0.25">
      <c r="G41" s="219"/>
    </row>
    <row r="1048574" ht="12.75" customHeight="1" x14ac:dyDescent="0.2"/>
    <row r="1048575" ht="12.75" customHeight="1" x14ac:dyDescent="0.2"/>
    <row r="1048576" ht="12.75" customHeight="1" x14ac:dyDescent="0.2"/>
  </sheetData>
  <mergeCells count="52">
    <mergeCell ref="A1:AF1"/>
    <mergeCell ref="AE2:AF2"/>
    <mergeCell ref="A4:AF4"/>
    <mergeCell ref="D5:D8"/>
    <mergeCell ref="V5:V8"/>
    <mergeCell ref="W5:W8"/>
    <mergeCell ref="A5:A8"/>
    <mergeCell ref="B5:B8"/>
    <mergeCell ref="C5:C8"/>
    <mergeCell ref="D9:D11"/>
    <mergeCell ref="V9:V11"/>
    <mergeCell ref="W9:W11"/>
    <mergeCell ref="D12:D16"/>
    <mergeCell ref="V12:V16"/>
    <mergeCell ref="W12:W16"/>
    <mergeCell ref="D17:D20"/>
    <mergeCell ref="V17:V20"/>
    <mergeCell ref="W17:W20"/>
    <mergeCell ref="D21:D25"/>
    <mergeCell ref="V21:V25"/>
    <mergeCell ref="W21:W25"/>
    <mergeCell ref="V34:V38"/>
    <mergeCell ref="W34:W38"/>
    <mergeCell ref="AH34:AH38"/>
    <mergeCell ref="D26:D28"/>
    <mergeCell ref="V26:V28"/>
    <mergeCell ref="W26:W28"/>
    <mergeCell ref="D29:D31"/>
    <mergeCell ref="V29:V31"/>
    <mergeCell ref="W29:W31"/>
    <mergeCell ref="AD34:AD38"/>
    <mergeCell ref="C9:C11"/>
    <mergeCell ref="C12:C16"/>
    <mergeCell ref="C17:C20"/>
    <mergeCell ref="C21:C25"/>
    <mergeCell ref="A21:A25"/>
    <mergeCell ref="B21:B25"/>
    <mergeCell ref="A9:A11"/>
    <mergeCell ref="B9:B11"/>
    <mergeCell ref="A12:A16"/>
    <mergeCell ref="B12:B16"/>
    <mergeCell ref="A17:A20"/>
    <mergeCell ref="B17:B20"/>
    <mergeCell ref="C26:C28"/>
    <mergeCell ref="C29:C31"/>
    <mergeCell ref="C34:C38"/>
    <mergeCell ref="A34:A38"/>
    <mergeCell ref="B34:B38"/>
    <mergeCell ref="A26:A28"/>
    <mergeCell ref="B26:B28"/>
    <mergeCell ref="A29:A31"/>
    <mergeCell ref="B29:B31"/>
  </mergeCells>
  <pageMargins left="0" right="0" top="0" bottom="0" header="0.51181102362204722" footer="0.51181102362204722"/>
  <pageSetup paperSize="9" scale="41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1048576"/>
  <sheetViews>
    <sheetView tabSelected="1" topLeftCell="A13" zoomScaleNormal="100" workbookViewId="0">
      <selection activeCell="F23" sqref="F23"/>
    </sheetView>
  </sheetViews>
  <sheetFormatPr defaultRowHeight="12.75" x14ac:dyDescent="0.2"/>
  <cols>
    <col min="1" max="1" width="4.28515625"/>
    <col min="2" max="2" width="6.28515625"/>
    <col min="3" max="3" width="17.28515625"/>
    <col min="4" max="4" width="31.140625" style="215"/>
    <col min="5" max="21" width="9.140625" customWidth="1"/>
    <col min="22" max="22" width="15.140625" customWidth="1"/>
    <col min="23" max="23" width="9.140625" customWidth="1"/>
    <col min="24" max="24" width="8.7109375" customWidth="1"/>
    <col min="25" max="25" width="9.42578125" customWidth="1"/>
    <col min="26" max="27" width="9.140625" customWidth="1"/>
    <col min="28" max="28" width="9.42578125" customWidth="1"/>
    <col min="29" max="29" width="9.140625" customWidth="1"/>
    <col min="30" max="30" width="12.85546875" customWidth="1"/>
    <col min="31" max="31" width="16"/>
    <col min="32" max="32" width="13"/>
    <col min="33" max="33" width="24.42578125"/>
    <col min="34" max="53" width="4.42578125"/>
    <col min="54" max="1025" width="14.42578125"/>
  </cols>
  <sheetData>
    <row r="1" spans="1:53" ht="26.25" customHeight="1" x14ac:dyDescent="0.35">
      <c r="A1" s="399" t="s">
        <v>274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2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ht="26.25" customHeight="1" x14ac:dyDescent="0.2">
      <c r="A2" s="169"/>
      <c r="B2" s="123"/>
      <c r="C2" s="123"/>
      <c r="D2" s="123"/>
      <c r="E2" s="170"/>
      <c r="F2" s="123"/>
      <c r="G2" s="170"/>
      <c r="H2" s="170"/>
      <c r="I2" s="123"/>
      <c r="J2" s="170"/>
      <c r="K2" s="170"/>
      <c r="L2" s="171"/>
      <c r="M2" s="400" t="s">
        <v>0</v>
      </c>
      <c r="N2" s="400"/>
      <c r="O2" s="400"/>
      <c r="P2" s="400"/>
      <c r="Q2" s="400"/>
      <c r="R2" s="400"/>
      <c r="S2" s="40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389" t="s">
        <v>1</v>
      </c>
      <c r="AE2" s="389"/>
      <c r="AF2" s="172"/>
      <c r="AG2" s="170"/>
      <c r="AH2" s="170"/>
      <c r="AI2" s="170"/>
      <c r="AJ2" s="170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</row>
    <row r="3" spans="1:53" ht="85.5" customHeight="1" x14ac:dyDescent="0.2">
      <c r="A3" s="173" t="s">
        <v>2</v>
      </c>
      <c r="B3" s="16" t="s">
        <v>3</v>
      </c>
      <c r="C3" s="174" t="s">
        <v>4</v>
      </c>
      <c r="D3" s="174" t="s">
        <v>5</v>
      </c>
      <c r="E3" s="175" t="s">
        <v>6</v>
      </c>
      <c r="F3" s="174" t="s">
        <v>7</v>
      </c>
      <c r="G3" s="175" t="s">
        <v>8</v>
      </c>
      <c r="H3" s="175" t="s">
        <v>9</v>
      </c>
      <c r="I3" s="174" t="s">
        <v>10</v>
      </c>
      <c r="J3" s="175" t="s">
        <v>204</v>
      </c>
      <c r="K3" s="175" t="s">
        <v>12</v>
      </c>
      <c r="L3" s="175" t="s">
        <v>13</v>
      </c>
      <c r="M3" s="175" t="s">
        <v>14</v>
      </c>
      <c r="N3" s="175" t="s">
        <v>15</v>
      </c>
      <c r="O3" s="171" t="s">
        <v>16</v>
      </c>
      <c r="P3" s="175" t="s">
        <v>17</v>
      </c>
      <c r="Q3" s="171" t="s">
        <v>18</v>
      </c>
      <c r="R3" s="175" t="s">
        <v>19</v>
      </c>
      <c r="S3" s="170" t="s">
        <v>20</v>
      </c>
      <c r="T3" s="171" t="s">
        <v>21</v>
      </c>
      <c r="U3" s="175" t="s">
        <v>22</v>
      </c>
      <c r="V3" s="175" t="s">
        <v>23</v>
      </c>
      <c r="W3" s="175" t="s">
        <v>142</v>
      </c>
      <c r="X3" s="175" t="s">
        <v>143</v>
      </c>
      <c r="Y3" s="175" t="s">
        <v>144</v>
      </c>
      <c r="Z3" s="175" t="s">
        <v>145</v>
      </c>
      <c r="AA3" s="175" t="s">
        <v>146</v>
      </c>
      <c r="AB3" s="175" t="s">
        <v>147</v>
      </c>
      <c r="AC3" s="15" t="s">
        <v>30</v>
      </c>
      <c r="AD3" s="176" t="s">
        <v>31</v>
      </c>
      <c r="AE3" s="177" t="s">
        <v>32</v>
      </c>
      <c r="AF3" s="18" t="s">
        <v>33</v>
      </c>
      <c r="AG3" s="19" t="s">
        <v>34</v>
      </c>
      <c r="AH3" s="170"/>
      <c r="AI3" s="170"/>
      <c r="AJ3" s="170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ht="26.25" customHeight="1" x14ac:dyDescent="0.2">
      <c r="A4" s="21"/>
      <c r="B4" s="401" t="s">
        <v>272</v>
      </c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21"/>
      <c r="AE4" s="22"/>
      <c r="AF4" s="2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ht="26.25" customHeight="1" thickBot="1" x14ac:dyDescent="0.25">
      <c r="A5" s="178">
        <v>3</v>
      </c>
      <c r="B5" s="29">
        <v>1</v>
      </c>
      <c r="C5" s="402" t="s">
        <v>205</v>
      </c>
      <c r="D5" s="54" t="s">
        <v>206</v>
      </c>
      <c r="E5" s="28" t="s">
        <v>207</v>
      </c>
      <c r="F5" s="28"/>
      <c r="G5" s="28"/>
      <c r="H5" s="28"/>
      <c r="I5" s="28"/>
      <c r="J5" s="28"/>
      <c r="K5" s="28"/>
      <c r="L5" s="29">
        <v>10</v>
      </c>
      <c r="M5" s="29">
        <v>0</v>
      </c>
      <c r="N5" s="29"/>
      <c r="O5" s="29">
        <f>SUM('III anno'!N5)</f>
        <v>0</v>
      </c>
      <c r="P5" s="29"/>
      <c r="Q5" s="29">
        <f>'III anno'!P6*0.1</f>
        <v>0</v>
      </c>
      <c r="R5" s="83"/>
      <c r="S5" s="29">
        <f>'III anno'!R6*0.1</f>
        <v>0</v>
      </c>
      <c r="T5" s="30">
        <f>SUM('III anno'!Q5+'III anno'!O5+'III anno'!M5+'III anno'!L5)</f>
        <v>10</v>
      </c>
      <c r="U5" s="403">
        <v>60</v>
      </c>
      <c r="V5" s="348">
        <f>SUM(W5:AB10)</f>
        <v>6</v>
      </c>
      <c r="W5" s="29"/>
      <c r="X5" s="29">
        <v>1</v>
      </c>
      <c r="Y5" s="29"/>
      <c r="Z5" s="29"/>
      <c r="AA5" s="32"/>
      <c r="AB5" s="33"/>
      <c r="AC5" s="179" t="s">
        <v>208</v>
      </c>
      <c r="AD5" s="33" t="s">
        <v>338</v>
      </c>
      <c r="AE5" s="34" t="s">
        <v>257</v>
      </c>
      <c r="AF5" s="2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</row>
    <row r="6" spans="1:53" ht="26.25" customHeight="1" thickBot="1" x14ac:dyDescent="0.25">
      <c r="A6" s="178">
        <v>3</v>
      </c>
      <c r="B6" s="29">
        <v>1</v>
      </c>
      <c r="C6" s="402"/>
      <c r="D6" s="54" t="s">
        <v>209</v>
      </c>
      <c r="E6" s="28" t="s">
        <v>210</v>
      </c>
      <c r="F6" s="28"/>
      <c r="G6" s="28"/>
      <c r="H6" s="28"/>
      <c r="I6" s="28"/>
      <c r="J6" s="28"/>
      <c r="K6" s="28"/>
      <c r="L6" s="28">
        <v>10</v>
      </c>
      <c r="M6" s="28">
        <v>0</v>
      </c>
      <c r="N6" s="35"/>
      <c r="O6" s="29">
        <f>SUM('III anno'!N6)</f>
        <v>0</v>
      </c>
      <c r="P6" s="29"/>
      <c r="Q6" s="29">
        <f>'III anno'!P7*0.1</f>
        <v>0</v>
      </c>
      <c r="R6" s="83"/>
      <c r="S6" s="29">
        <f>'III anno'!R7*0.1</f>
        <v>0</v>
      </c>
      <c r="T6" s="30">
        <f>SUM('III anno'!Q6+'III anno'!O6+'III anno'!M6+'III anno'!L6)</f>
        <v>10</v>
      </c>
      <c r="U6" s="403"/>
      <c r="V6" s="329"/>
      <c r="W6" s="29"/>
      <c r="X6" s="29">
        <v>1</v>
      </c>
      <c r="Y6" s="29"/>
      <c r="Z6" s="29"/>
      <c r="AA6" s="29"/>
      <c r="AB6" s="29"/>
      <c r="AC6" s="179" t="s">
        <v>208</v>
      </c>
      <c r="AD6" s="33" t="s">
        <v>338</v>
      </c>
      <c r="AE6" s="34" t="s">
        <v>257</v>
      </c>
      <c r="AF6" s="2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spans="1:53" ht="39.75" customHeight="1" thickBot="1" x14ac:dyDescent="0.25">
      <c r="A7" s="178">
        <v>3</v>
      </c>
      <c r="B7" s="29">
        <v>1</v>
      </c>
      <c r="C7" s="402"/>
      <c r="D7" s="54" t="s">
        <v>211</v>
      </c>
      <c r="E7" s="28" t="s">
        <v>212</v>
      </c>
      <c r="F7" s="28"/>
      <c r="G7" s="28"/>
      <c r="H7" s="28"/>
      <c r="I7" s="28"/>
      <c r="J7" s="28" t="s">
        <v>46</v>
      </c>
      <c r="K7" s="28"/>
      <c r="L7" s="28">
        <v>10</v>
      </c>
      <c r="M7" s="28">
        <v>0</v>
      </c>
      <c r="N7" s="35"/>
      <c r="O7" s="29">
        <f>SUM('III anno'!N7)</f>
        <v>0</v>
      </c>
      <c r="P7" s="29"/>
      <c r="Q7" s="29">
        <f>'III anno'!P9*0.1</f>
        <v>0</v>
      </c>
      <c r="R7" s="83"/>
      <c r="S7" s="29">
        <f>'III anno'!R9*0.1</f>
        <v>0</v>
      </c>
      <c r="T7" s="30">
        <f>SUM('III anno'!Q7+'III anno'!O7+'III anno'!M7+'III anno'!L7)</f>
        <v>10</v>
      </c>
      <c r="U7" s="403"/>
      <c r="V7" s="329"/>
      <c r="W7" s="29"/>
      <c r="X7" s="164">
        <v>1</v>
      </c>
      <c r="Y7" s="29"/>
      <c r="Z7" s="29"/>
      <c r="AA7" s="29"/>
      <c r="AB7" s="29"/>
      <c r="AC7" s="32" t="s">
        <v>82</v>
      </c>
      <c r="AD7" s="33" t="s">
        <v>338</v>
      </c>
      <c r="AE7" s="34" t="s">
        <v>41</v>
      </c>
      <c r="AF7" s="2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1:53" ht="39.75" customHeight="1" thickBot="1" x14ac:dyDescent="0.25">
      <c r="A8" s="178"/>
      <c r="B8" s="29"/>
      <c r="C8" s="402"/>
      <c r="D8" s="61" t="s">
        <v>213</v>
      </c>
      <c r="E8" s="28" t="s">
        <v>72</v>
      </c>
      <c r="F8" s="28"/>
      <c r="G8" s="28"/>
      <c r="H8" s="28"/>
      <c r="I8" s="28"/>
      <c r="J8" s="28"/>
      <c r="K8" s="28"/>
      <c r="L8" s="28">
        <v>10</v>
      </c>
      <c r="M8" s="28"/>
      <c r="N8" s="166"/>
      <c r="O8" s="29"/>
      <c r="P8" s="29"/>
      <c r="Q8" s="29"/>
      <c r="R8" s="83"/>
      <c r="S8" s="29"/>
      <c r="T8" s="30">
        <f>SUM('III anno'!Q8+'III anno'!O8+'III anno'!M8+'III anno'!L8)</f>
        <v>10</v>
      </c>
      <c r="U8" s="403"/>
      <c r="V8" s="329"/>
      <c r="W8" s="29">
        <v>1</v>
      </c>
      <c r="Y8" s="29"/>
      <c r="Z8" s="29"/>
      <c r="AA8" s="29"/>
      <c r="AB8" s="29"/>
      <c r="AC8" s="32" t="s">
        <v>62</v>
      </c>
      <c r="AD8" s="33" t="s">
        <v>338</v>
      </c>
      <c r="AE8" s="34" t="s">
        <v>47</v>
      </c>
      <c r="AF8" s="2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</row>
    <row r="9" spans="1:53" ht="43.5" customHeight="1" thickBot="1" x14ac:dyDescent="0.25">
      <c r="A9" s="178">
        <v>3</v>
      </c>
      <c r="B9" s="29">
        <v>1</v>
      </c>
      <c r="C9" s="402"/>
      <c r="D9" s="54" t="s">
        <v>214</v>
      </c>
      <c r="E9" s="28" t="s">
        <v>215</v>
      </c>
      <c r="F9" s="28"/>
      <c r="G9" s="28"/>
      <c r="H9" s="28"/>
      <c r="I9" s="24"/>
      <c r="J9" s="28"/>
      <c r="K9" s="28"/>
      <c r="L9" s="29">
        <v>10</v>
      </c>
      <c r="M9" s="28">
        <v>0</v>
      </c>
      <c r="N9" s="2"/>
      <c r="O9" s="29">
        <f>SUM('III anno'!N9)</f>
        <v>0</v>
      </c>
      <c r="P9" s="164"/>
      <c r="Q9" s="29">
        <f>'III anno'!P10*0.1</f>
        <v>0</v>
      </c>
      <c r="R9" s="83"/>
      <c r="S9" s="29">
        <f>'III anno'!R10*0.1</f>
        <v>0</v>
      </c>
      <c r="T9" s="30">
        <f>SUM('III anno'!Q9+'III anno'!O9+'III anno'!M9+'III anno'!L9)</f>
        <v>10</v>
      </c>
      <c r="U9" s="403"/>
      <c r="V9" s="329"/>
      <c r="W9" s="164"/>
      <c r="X9" s="29">
        <v>1</v>
      </c>
      <c r="Y9" s="164"/>
      <c r="Z9" s="164"/>
      <c r="AA9" s="164"/>
      <c r="AB9" s="164"/>
      <c r="AC9" s="32" t="s">
        <v>82</v>
      </c>
      <c r="AD9" s="33"/>
      <c r="AE9" s="34"/>
      <c r="AF9" s="2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3" ht="36" customHeight="1" thickBot="1" x14ac:dyDescent="0.25">
      <c r="A10" s="180">
        <v>3</v>
      </c>
      <c r="B10" s="31">
        <v>1</v>
      </c>
      <c r="C10" s="402"/>
      <c r="D10" s="67" t="s">
        <v>216</v>
      </c>
      <c r="E10" s="40" t="s">
        <v>105</v>
      </c>
      <c r="F10" s="67"/>
      <c r="G10" s="40"/>
      <c r="H10" s="40"/>
      <c r="I10" s="181"/>
      <c r="J10" s="40"/>
      <c r="K10" s="40"/>
      <c r="L10" s="40">
        <v>10</v>
      </c>
      <c r="M10" s="40">
        <v>0</v>
      </c>
      <c r="N10" s="68"/>
      <c r="O10" s="31">
        <f>SUM('III anno'!N10)</f>
        <v>0</v>
      </c>
      <c r="P10" s="31"/>
      <c r="Q10" s="31">
        <f>'III anno'!P11*0.1</f>
        <v>0</v>
      </c>
      <c r="R10" s="182"/>
      <c r="S10" s="31">
        <f>'III anno'!R11*0.1</f>
        <v>0</v>
      </c>
      <c r="T10" s="45">
        <f>SUM('III anno'!Q10+'III anno'!O10+'III anno'!M10+'III anno'!L10)</f>
        <v>10</v>
      </c>
      <c r="U10" s="403"/>
      <c r="V10" s="330"/>
      <c r="W10" s="31"/>
      <c r="X10" s="31">
        <v>1</v>
      </c>
      <c r="Y10" s="31"/>
      <c r="Z10" s="31"/>
      <c r="AA10" s="31"/>
      <c r="AB10" s="31"/>
      <c r="AC10" s="46" t="s">
        <v>102</v>
      </c>
      <c r="AD10" s="47"/>
      <c r="AE10" s="48"/>
      <c r="AF10" s="2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</row>
    <row r="11" spans="1:53" ht="41.25" customHeight="1" thickBot="1" x14ac:dyDescent="0.25">
      <c r="A11" s="183">
        <v>3</v>
      </c>
      <c r="B11" s="56">
        <v>1</v>
      </c>
      <c r="C11" s="340" t="s">
        <v>217</v>
      </c>
      <c r="D11" s="70" t="s">
        <v>218</v>
      </c>
      <c r="E11" s="53" t="s">
        <v>105</v>
      </c>
      <c r="F11" s="70"/>
      <c r="G11" s="53"/>
      <c r="H11" s="53"/>
      <c r="I11" s="184"/>
      <c r="J11" s="53" t="s">
        <v>46</v>
      </c>
      <c r="K11" s="53"/>
      <c r="L11" s="53">
        <v>20</v>
      </c>
      <c r="M11" s="53"/>
      <c r="N11" s="55"/>
      <c r="O11" s="56">
        <f>SUM('III anno'!N11)</f>
        <v>0</v>
      </c>
      <c r="P11" s="56"/>
      <c r="Q11" s="56">
        <f>'III anno'!P12*0.1</f>
        <v>0</v>
      </c>
      <c r="R11" s="69"/>
      <c r="S11" s="56">
        <f>'III anno'!R12*0.1</f>
        <v>0</v>
      </c>
      <c r="T11" s="58">
        <f>SUM('III anno'!Q11+'III anno'!O11+'III anno'!M11+'III anno'!L11)</f>
        <v>20</v>
      </c>
      <c r="U11" s="333">
        <v>90</v>
      </c>
      <c r="V11" s="328">
        <f>SUM(W11:AB15)</f>
        <v>9</v>
      </c>
      <c r="W11" s="56"/>
      <c r="X11" s="56">
        <v>2</v>
      </c>
      <c r="Y11" s="56"/>
      <c r="Z11" s="56"/>
      <c r="AA11" s="56"/>
      <c r="AB11" s="56"/>
      <c r="AC11" s="72" t="s">
        <v>102</v>
      </c>
      <c r="AD11" s="62"/>
      <c r="AE11" s="63"/>
      <c r="AF11" s="2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ht="35.25" customHeight="1" thickBot="1" x14ac:dyDescent="0.25">
      <c r="A12" s="178">
        <v>3</v>
      </c>
      <c r="B12" s="29">
        <v>1</v>
      </c>
      <c r="C12" s="340"/>
      <c r="D12" s="54" t="s">
        <v>219</v>
      </c>
      <c r="E12" s="28" t="s">
        <v>105</v>
      </c>
      <c r="F12" s="54"/>
      <c r="G12" s="28"/>
      <c r="H12" s="28"/>
      <c r="I12" s="185"/>
      <c r="J12" s="28"/>
      <c r="K12" s="28"/>
      <c r="L12" s="28">
        <v>20</v>
      </c>
      <c r="M12" s="28"/>
      <c r="N12" s="64"/>
      <c r="O12" s="29">
        <f>SUM('III anno'!N12)</f>
        <v>0</v>
      </c>
      <c r="P12" s="29"/>
      <c r="Q12" s="29">
        <f>'III anno'!P13*0.1</f>
        <v>0</v>
      </c>
      <c r="R12" s="83"/>
      <c r="S12" s="29">
        <f>'III anno'!R13*0.1</f>
        <v>0</v>
      </c>
      <c r="T12" s="30">
        <f>SUM('III anno'!Q12+'III anno'!O12+'III anno'!M12+'III anno'!L12)</f>
        <v>20</v>
      </c>
      <c r="U12" s="333"/>
      <c r="V12" s="329"/>
      <c r="W12" s="29"/>
      <c r="X12" s="29">
        <v>2</v>
      </c>
      <c r="Y12" s="29"/>
      <c r="Z12" s="29"/>
      <c r="AA12" s="29"/>
      <c r="AB12" s="29"/>
      <c r="AC12" s="32" t="s">
        <v>102</v>
      </c>
      <c r="AD12" s="33"/>
      <c r="AE12" s="34"/>
      <c r="AF12" s="2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</row>
    <row r="13" spans="1:53" ht="35.25" customHeight="1" thickBot="1" x14ac:dyDescent="0.25">
      <c r="A13" s="178">
        <v>3</v>
      </c>
      <c r="B13" s="29">
        <v>1</v>
      </c>
      <c r="C13" s="340"/>
      <c r="D13" s="54" t="s">
        <v>245</v>
      </c>
      <c r="E13" s="28" t="s">
        <v>105</v>
      </c>
      <c r="F13" s="54"/>
      <c r="G13" s="28"/>
      <c r="H13" s="28"/>
      <c r="I13" s="185"/>
      <c r="J13" s="28"/>
      <c r="K13" s="28"/>
      <c r="L13" s="28">
        <v>10</v>
      </c>
      <c r="M13" s="28"/>
      <c r="N13" s="64"/>
      <c r="O13" s="29">
        <f>SUM('III anno'!N13)</f>
        <v>0</v>
      </c>
      <c r="P13" s="29"/>
      <c r="Q13" s="29">
        <f>'III anno'!P15*0.1</f>
        <v>0</v>
      </c>
      <c r="R13" s="83"/>
      <c r="S13" s="29">
        <f>'III anno'!R15*0.1</f>
        <v>0</v>
      </c>
      <c r="T13" s="30">
        <v>20</v>
      </c>
      <c r="U13" s="333"/>
      <c r="V13" s="329"/>
      <c r="W13" s="29"/>
      <c r="X13" s="29">
        <v>2</v>
      </c>
      <c r="Y13" s="29"/>
      <c r="Z13" s="29"/>
      <c r="AA13" s="29"/>
      <c r="AB13" s="29"/>
      <c r="AC13" s="32" t="s">
        <v>102</v>
      </c>
      <c r="AD13" s="33"/>
      <c r="AE13" s="34"/>
      <c r="AF13" s="2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ht="42" customHeight="1" thickBot="1" x14ac:dyDescent="0.25">
      <c r="A14" s="186"/>
      <c r="B14" s="92"/>
      <c r="C14" s="340"/>
      <c r="D14" s="90" t="s">
        <v>246</v>
      </c>
      <c r="E14" s="28" t="s">
        <v>105</v>
      </c>
      <c r="F14" s="90"/>
      <c r="G14" s="36"/>
      <c r="H14" s="36"/>
      <c r="I14" s="187"/>
      <c r="J14" s="36"/>
      <c r="K14" s="36"/>
      <c r="L14" s="36">
        <v>20</v>
      </c>
      <c r="M14" s="36"/>
      <c r="N14" s="91"/>
      <c r="O14" s="92"/>
      <c r="P14" s="92"/>
      <c r="Q14" s="92"/>
      <c r="R14" s="188"/>
      <c r="S14" s="92"/>
      <c r="T14" s="189">
        <v>20</v>
      </c>
      <c r="U14" s="333"/>
      <c r="V14" s="329"/>
      <c r="W14" s="92"/>
      <c r="X14" s="92">
        <v>2</v>
      </c>
      <c r="Y14" s="92"/>
      <c r="Z14" s="92"/>
      <c r="AA14" s="92"/>
      <c r="AB14" s="92"/>
      <c r="AC14" s="32" t="s">
        <v>102</v>
      </c>
      <c r="AD14" s="94"/>
      <c r="AE14" s="95"/>
      <c r="AF14" s="2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</row>
    <row r="15" spans="1:53" ht="43.5" customHeight="1" thickBot="1" x14ac:dyDescent="0.25">
      <c r="A15" s="180">
        <v>3</v>
      </c>
      <c r="B15" s="31">
        <v>1</v>
      </c>
      <c r="C15" s="340"/>
      <c r="D15" s="67" t="s">
        <v>220</v>
      </c>
      <c r="E15" s="40" t="s">
        <v>105</v>
      </c>
      <c r="F15" s="67"/>
      <c r="G15" s="40"/>
      <c r="H15" s="40"/>
      <c r="I15" s="181"/>
      <c r="J15" s="40"/>
      <c r="K15" s="40"/>
      <c r="L15" s="40">
        <v>10</v>
      </c>
      <c r="M15" s="40"/>
      <c r="N15" s="68"/>
      <c r="O15" s="31">
        <f>SUM('III anno'!N15)</f>
        <v>0</v>
      </c>
      <c r="P15" s="31"/>
      <c r="Q15" s="31">
        <v>0</v>
      </c>
      <c r="R15" s="182"/>
      <c r="S15" s="31">
        <v>0</v>
      </c>
      <c r="T15" s="45">
        <v>10</v>
      </c>
      <c r="U15" s="333"/>
      <c r="V15" s="330"/>
      <c r="W15" s="31"/>
      <c r="X15" s="31">
        <v>1</v>
      </c>
      <c r="Y15" s="31"/>
      <c r="Z15" s="31"/>
      <c r="AA15" s="31"/>
      <c r="AB15" s="31"/>
      <c r="AC15" s="46" t="s">
        <v>102</v>
      </c>
      <c r="AD15" s="47"/>
      <c r="AE15" s="48"/>
      <c r="AF15" s="2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</row>
    <row r="16" spans="1:53" ht="40.5" customHeight="1" thickBot="1" x14ac:dyDescent="0.25">
      <c r="A16" s="178">
        <v>3</v>
      </c>
      <c r="B16" s="29">
        <v>1</v>
      </c>
      <c r="C16" s="397" t="s">
        <v>244</v>
      </c>
      <c r="D16" s="54" t="s">
        <v>221</v>
      </c>
      <c r="E16" s="28" t="s">
        <v>105</v>
      </c>
      <c r="F16" s="54"/>
      <c r="G16" s="28"/>
      <c r="H16" s="28"/>
      <c r="I16" s="185"/>
      <c r="J16" s="28"/>
      <c r="K16" s="28"/>
      <c r="L16" s="28">
        <v>10</v>
      </c>
      <c r="M16" s="28"/>
      <c r="N16" s="64"/>
      <c r="O16" s="29">
        <f>SUM('III anno'!N16)</f>
        <v>0</v>
      </c>
      <c r="P16" s="29"/>
      <c r="Q16" s="29">
        <f>'III anno'!P19*0.1</f>
        <v>0</v>
      </c>
      <c r="R16" s="83"/>
      <c r="S16" s="29">
        <f>'III anno'!R19*0.1</f>
        <v>0</v>
      </c>
      <c r="T16" s="58">
        <f>SUM('III anno'!Q16+'III anno'!O16+'III anno'!M16+'III anno'!L16)</f>
        <v>10</v>
      </c>
      <c r="U16" s="398">
        <v>50</v>
      </c>
      <c r="V16" s="342">
        <f>SUM(W16:AA20)</f>
        <v>5</v>
      </c>
      <c r="W16" s="29"/>
      <c r="X16" s="29">
        <v>1</v>
      </c>
      <c r="Y16" s="29"/>
      <c r="Z16" s="29"/>
      <c r="AA16" s="29"/>
      <c r="AB16" s="29"/>
      <c r="AC16" s="72" t="s">
        <v>102</v>
      </c>
      <c r="AD16" s="33"/>
      <c r="AE16" s="34"/>
      <c r="AF16" s="2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</row>
    <row r="17" spans="1:53" ht="40.5" customHeight="1" thickBot="1" x14ac:dyDescent="0.25">
      <c r="A17" s="178"/>
      <c r="B17" s="29"/>
      <c r="C17" s="397"/>
      <c r="D17" s="61" t="s">
        <v>222</v>
      </c>
      <c r="E17" s="28" t="s">
        <v>105</v>
      </c>
      <c r="F17" s="54"/>
      <c r="G17" s="28"/>
      <c r="H17" s="28"/>
      <c r="I17" s="185"/>
      <c r="J17" s="28"/>
      <c r="K17" s="28"/>
      <c r="L17" s="28">
        <v>10</v>
      </c>
      <c r="M17" s="28"/>
      <c r="N17" s="64"/>
      <c r="O17" s="29"/>
      <c r="P17" s="29"/>
      <c r="Q17" s="29"/>
      <c r="R17" s="83"/>
      <c r="S17" s="29"/>
      <c r="T17" s="58">
        <f>SUM('III anno'!Q17+'III anno'!O17+'III anno'!M17+'III anno'!L17)</f>
        <v>10</v>
      </c>
      <c r="U17" s="398"/>
      <c r="V17" s="343"/>
      <c r="W17" s="29"/>
      <c r="X17" s="29">
        <v>1</v>
      </c>
      <c r="Y17" s="29"/>
      <c r="Z17" s="29"/>
      <c r="AA17" s="29"/>
      <c r="AB17" s="29"/>
      <c r="AC17" s="72" t="s">
        <v>102</v>
      </c>
      <c r="AD17" s="33"/>
      <c r="AE17" s="34"/>
      <c r="AF17" s="1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</row>
    <row r="18" spans="1:53" ht="40.5" customHeight="1" thickBot="1" x14ac:dyDescent="0.25">
      <c r="A18" s="178"/>
      <c r="B18" s="29"/>
      <c r="C18" s="397"/>
      <c r="D18" s="213" t="s">
        <v>223</v>
      </c>
      <c r="E18" s="28" t="s">
        <v>105</v>
      </c>
      <c r="F18" s="54"/>
      <c r="G18" s="28"/>
      <c r="H18" s="28"/>
      <c r="I18" s="185"/>
      <c r="J18" s="28"/>
      <c r="K18" s="28"/>
      <c r="L18" s="28">
        <v>10</v>
      </c>
      <c r="M18" s="28"/>
      <c r="N18" s="64"/>
      <c r="O18" s="29"/>
      <c r="P18" s="29"/>
      <c r="Q18" s="29"/>
      <c r="R18" s="83"/>
      <c r="S18" s="29"/>
      <c r="T18" s="58">
        <v>10</v>
      </c>
      <c r="U18" s="398"/>
      <c r="V18" s="343"/>
      <c r="W18" s="29"/>
      <c r="X18" s="29">
        <v>1</v>
      </c>
      <c r="Y18" s="29"/>
      <c r="Z18" s="29"/>
      <c r="AA18" s="29"/>
      <c r="AB18" s="29"/>
      <c r="AC18" s="72" t="s">
        <v>102</v>
      </c>
      <c r="AD18" s="33"/>
      <c r="AE18" s="34"/>
      <c r="AF18" s="1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</row>
    <row r="19" spans="1:53" ht="39.75" customHeight="1" thickBot="1" x14ac:dyDescent="0.25">
      <c r="A19" s="178">
        <v>3</v>
      </c>
      <c r="B19" s="29">
        <v>1</v>
      </c>
      <c r="C19" s="397"/>
      <c r="D19" s="54" t="s">
        <v>224</v>
      </c>
      <c r="E19" s="28" t="s">
        <v>105</v>
      </c>
      <c r="F19" s="54"/>
      <c r="G19" s="28"/>
      <c r="H19" s="28"/>
      <c r="I19" s="185"/>
      <c r="J19" s="28" t="s">
        <v>46</v>
      </c>
      <c r="K19" s="28"/>
      <c r="L19" s="28">
        <v>10</v>
      </c>
      <c r="M19" s="28"/>
      <c r="N19" s="64"/>
      <c r="O19" s="29">
        <f>SUM('III anno'!N19)</f>
        <v>0</v>
      </c>
      <c r="P19" s="28"/>
      <c r="Q19" s="29">
        <f>'III anno'!P20*0.1</f>
        <v>0</v>
      </c>
      <c r="R19" s="83"/>
      <c r="S19" s="29">
        <f>'III anno'!R20*0.1</f>
        <v>0</v>
      </c>
      <c r="T19" s="30">
        <f>SUM('III anno'!Q19+'III anno'!O19+'III anno'!M19+'III anno'!L19)</f>
        <v>10</v>
      </c>
      <c r="U19" s="398"/>
      <c r="V19" s="343"/>
      <c r="W19" s="28"/>
      <c r="X19" s="28">
        <v>1</v>
      </c>
      <c r="Y19" s="28"/>
      <c r="Z19" s="28"/>
      <c r="AA19" s="28"/>
      <c r="AB19" s="28"/>
      <c r="AC19" s="32" t="s">
        <v>102</v>
      </c>
      <c r="AD19" s="33"/>
      <c r="AE19" s="34"/>
      <c r="AF19" s="2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</row>
    <row r="20" spans="1:53" ht="48.75" customHeight="1" thickBot="1" x14ac:dyDescent="0.25">
      <c r="A20" s="180">
        <v>3</v>
      </c>
      <c r="B20" s="31">
        <v>1</v>
      </c>
      <c r="C20" s="397"/>
      <c r="D20" s="67" t="s">
        <v>225</v>
      </c>
      <c r="E20" s="40" t="s">
        <v>105</v>
      </c>
      <c r="F20" s="67"/>
      <c r="G20" s="40"/>
      <c r="H20" s="40"/>
      <c r="I20" s="67"/>
      <c r="J20" s="40"/>
      <c r="K20" s="87"/>
      <c r="L20" s="40">
        <v>10</v>
      </c>
      <c r="M20" s="40"/>
      <c r="N20" s="190"/>
      <c r="O20" s="31">
        <f>SUM('III anno'!N20)</f>
        <v>0</v>
      </c>
      <c r="P20" s="40"/>
      <c r="Q20" s="31">
        <f>'III anno'!P21*0.1</f>
        <v>0</v>
      </c>
      <c r="R20" s="182"/>
      <c r="S20" s="31">
        <f>'III anno'!R21*0.1</f>
        <v>0</v>
      </c>
      <c r="T20" s="45">
        <f>SUM('III anno'!Q20+'III anno'!O20+'III anno'!M20+'III anno'!L20)</f>
        <v>10</v>
      </c>
      <c r="U20" s="398"/>
      <c r="V20" s="344"/>
      <c r="W20" s="40"/>
      <c r="X20" s="40">
        <v>1</v>
      </c>
      <c r="Y20" s="40"/>
      <c r="Z20" s="40"/>
      <c r="AA20" s="40"/>
      <c r="AB20" s="40"/>
      <c r="AC20" s="46" t="s">
        <v>102</v>
      </c>
      <c r="AD20" s="47"/>
      <c r="AE20" s="48"/>
      <c r="AF20" s="2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</row>
    <row r="21" spans="1:53" ht="26.25" customHeight="1" thickBot="1" x14ac:dyDescent="0.25">
      <c r="A21" s="183">
        <v>3</v>
      </c>
      <c r="B21" s="56">
        <v>1</v>
      </c>
      <c r="C21" s="340" t="s">
        <v>248</v>
      </c>
      <c r="D21" s="70" t="s">
        <v>226</v>
      </c>
      <c r="E21" s="53" t="s">
        <v>99</v>
      </c>
      <c r="F21" s="70"/>
      <c r="G21" s="53"/>
      <c r="H21" s="53"/>
      <c r="I21" s="70"/>
      <c r="J21" s="53" t="s">
        <v>46</v>
      </c>
      <c r="K21" s="53"/>
      <c r="L21" s="53">
        <v>10</v>
      </c>
      <c r="M21" s="53"/>
      <c r="N21" s="191"/>
      <c r="O21" s="56">
        <f>SUM('III anno'!N21)</f>
        <v>0</v>
      </c>
      <c r="P21" s="56"/>
      <c r="Q21" s="56">
        <f>'III anno'!P22*0.1</f>
        <v>0</v>
      </c>
      <c r="R21" s="69"/>
      <c r="S21" s="56">
        <f>'III anno'!R22*0.1</f>
        <v>0</v>
      </c>
      <c r="T21" s="58">
        <f>SUM('III anno'!Q21+'III anno'!O21+'III anno'!M21+'III anno'!L21)</f>
        <v>10</v>
      </c>
      <c r="U21" s="341">
        <v>30</v>
      </c>
      <c r="V21" s="328">
        <f>SUM(W21:AB22)</f>
        <v>3</v>
      </c>
      <c r="W21" s="56"/>
      <c r="X21" s="56">
        <v>1</v>
      </c>
      <c r="Y21" s="56"/>
      <c r="Z21" s="56"/>
      <c r="AA21" s="56"/>
      <c r="AB21" s="56"/>
      <c r="AC21" s="72" t="s">
        <v>102</v>
      </c>
      <c r="AD21" s="62"/>
      <c r="AE21" s="63"/>
      <c r="AF21" s="2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</row>
    <row r="22" spans="1:53" ht="48" customHeight="1" thickBot="1" x14ac:dyDescent="0.25">
      <c r="A22" s="192">
        <v>3</v>
      </c>
      <c r="B22" s="40">
        <v>1</v>
      </c>
      <c r="C22" s="340"/>
      <c r="D22" s="182" t="s">
        <v>227</v>
      </c>
      <c r="E22" s="40" t="s">
        <v>228</v>
      </c>
      <c r="F22" s="39"/>
      <c r="G22" s="40"/>
      <c r="H22" s="40"/>
      <c r="I22" s="39"/>
      <c r="J22" s="40"/>
      <c r="K22" s="40"/>
      <c r="L22" s="40">
        <v>20</v>
      </c>
      <c r="M22" s="40"/>
      <c r="N22" s="193"/>
      <c r="O22" s="40">
        <f>SUM('III anno'!N22)</f>
        <v>0</v>
      </c>
      <c r="P22" s="40"/>
      <c r="Q22" s="40">
        <f>'III anno'!P22*0.5</f>
        <v>0</v>
      </c>
      <c r="R22" s="40"/>
      <c r="S22" s="40">
        <f>'III anno'!R23*0.1</f>
        <v>0</v>
      </c>
      <c r="T22" s="58">
        <f>SUM('III anno'!Q22+'III anno'!O22+'III anno'!M22+'III anno'!L22)</f>
        <v>20</v>
      </c>
      <c r="U22" s="341"/>
      <c r="V22" s="330"/>
      <c r="W22" s="40">
        <v>2</v>
      </c>
      <c r="Y22" s="40"/>
      <c r="Z22" s="40"/>
      <c r="AA22" s="40"/>
      <c r="AB22" s="40"/>
      <c r="AC22" s="32" t="s">
        <v>229</v>
      </c>
      <c r="AD22" s="77" t="s">
        <v>339</v>
      </c>
      <c r="AE22" s="78" t="s">
        <v>47</v>
      </c>
      <c r="AF22" s="79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34.9" customHeight="1" thickBot="1" x14ac:dyDescent="0.25">
      <c r="A23" s="117">
        <v>3</v>
      </c>
      <c r="B23" s="100">
        <v>2</v>
      </c>
      <c r="C23" s="60" t="s">
        <v>230</v>
      </c>
      <c r="D23" s="115" t="s">
        <v>128</v>
      </c>
      <c r="E23" s="107"/>
      <c r="F23" s="107"/>
      <c r="G23" s="107"/>
      <c r="H23" s="107"/>
      <c r="I23" s="107"/>
      <c r="J23" s="107" t="s">
        <v>46</v>
      </c>
      <c r="K23" s="107"/>
      <c r="L23" s="107">
        <v>20</v>
      </c>
      <c r="M23" s="107"/>
      <c r="N23" s="100"/>
      <c r="O23" s="100">
        <f>SUM('III anno'!N23)</f>
        <v>0</v>
      </c>
      <c r="P23" s="100"/>
      <c r="Q23" s="100">
        <f>'III anno'!P23*0.5</f>
        <v>0</v>
      </c>
      <c r="R23" s="100"/>
      <c r="S23" s="100">
        <f>'III anno'!R23*0.1</f>
        <v>0</v>
      </c>
      <c r="T23" s="120">
        <f>SUM('III anno'!S23+'III anno'!Q23+'III anno'!O23+'III anno'!M23+'III anno'!L23)</f>
        <v>20</v>
      </c>
      <c r="U23" s="100">
        <v>20</v>
      </c>
      <c r="V23" s="71">
        <v>2</v>
      </c>
      <c r="W23" s="100"/>
      <c r="X23" s="100"/>
      <c r="Y23" s="100"/>
      <c r="Z23" s="100">
        <v>2</v>
      </c>
      <c r="AA23" s="100"/>
      <c r="AB23" s="100"/>
      <c r="AC23" s="116" t="s">
        <v>129</v>
      </c>
      <c r="AD23" s="117"/>
      <c r="AE23" s="118"/>
      <c r="AF23" s="2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</row>
    <row r="24" spans="1:53" ht="133.15" customHeight="1" x14ac:dyDescent="0.2">
      <c r="A24" s="117">
        <v>3</v>
      </c>
      <c r="B24" s="100">
        <v>2</v>
      </c>
      <c r="C24" s="60" t="s">
        <v>231</v>
      </c>
      <c r="D24" s="96" t="s">
        <v>121</v>
      </c>
      <c r="E24" s="107"/>
      <c r="F24" s="107"/>
      <c r="G24" s="107"/>
      <c r="H24" s="107"/>
      <c r="I24" s="107"/>
      <c r="J24" s="107" t="s">
        <v>46</v>
      </c>
      <c r="K24" s="107"/>
      <c r="L24" s="107">
        <v>10</v>
      </c>
      <c r="M24" s="107"/>
      <c r="N24" s="100"/>
      <c r="O24" s="100">
        <f>SUM('III anno'!N24)</f>
        <v>0</v>
      </c>
      <c r="P24" s="100"/>
      <c r="Q24" s="100">
        <f>'III anno'!P24*0.5</f>
        <v>0</v>
      </c>
      <c r="R24" s="100"/>
      <c r="S24" s="100">
        <f>'III anno'!R24*0.1</f>
        <v>0</v>
      </c>
      <c r="T24" s="120">
        <f>SUM('III anno'!S24+'III anno'!Q24+'III anno'!O24+'III anno'!M24+'III anno'!L24)</f>
        <v>10</v>
      </c>
      <c r="U24" s="100">
        <v>10</v>
      </c>
      <c r="V24" s="71">
        <v>1</v>
      </c>
      <c r="W24" s="100"/>
      <c r="X24" s="100"/>
      <c r="Y24" s="100"/>
      <c r="Z24" s="100"/>
      <c r="AA24" s="100"/>
      <c r="AB24" s="100">
        <v>1</v>
      </c>
      <c r="AC24" s="116" t="s">
        <v>119</v>
      </c>
      <c r="AD24" s="117"/>
      <c r="AE24" s="118"/>
      <c r="AF24" s="2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</row>
    <row r="25" spans="1:53" ht="54" customHeight="1" thickBot="1" x14ac:dyDescent="0.25">
      <c r="A25" s="117">
        <v>3</v>
      </c>
      <c r="B25" s="100">
        <v>2</v>
      </c>
      <c r="C25" s="98" t="s">
        <v>232</v>
      </c>
      <c r="D25" s="115" t="s">
        <v>124</v>
      </c>
      <c r="E25" s="107" t="s">
        <v>105</v>
      </c>
      <c r="F25" s="107"/>
      <c r="G25" s="107"/>
      <c r="H25" s="107"/>
      <c r="I25" s="107"/>
      <c r="J25" s="107" t="s">
        <v>46</v>
      </c>
      <c r="K25" s="107"/>
      <c r="L25" s="107">
        <v>10</v>
      </c>
      <c r="M25" s="107"/>
      <c r="N25" s="100"/>
      <c r="O25" s="100">
        <f>SUM('III anno'!N25)</f>
        <v>0</v>
      </c>
      <c r="P25" s="100"/>
      <c r="Q25" s="100">
        <f>'III anno'!P25*0.5</f>
        <v>0</v>
      </c>
      <c r="R25" s="100"/>
      <c r="S25" s="100">
        <f>'III anno'!R27*0.1</f>
        <v>0</v>
      </c>
      <c r="T25" s="120">
        <f>SUM('III anno'!Q25+'III anno'!O25+'III anno'!M25+'III anno'!L25)</f>
        <v>10</v>
      </c>
      <c r="U25" s="100">
        <v>10</v>
      </c>
      <c r="V25" s="71">
        <v>1</v>
      </c>
      <c r="W25" s="100"/>
      <c r="X25" s="100"/>
      <c r="Y25" s="100"/>
      <c r="Z25" s="100"/>
      <c r="AA25" s="100"/>
      <c r="AB25" s="100">
        <v>1</v>
      </c>
      <c r="AC25" s="116" t="s">
        <v>126</v>
      </c>
      <c r="AD25" s="117"/>
      <c r="AE25" s="118"/>
      <c r="AF25" s="23"/>
      <c r="AG25" s="33" t="s">
        <v>233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</row>
    <row r="26" spans="1:53" ht="26.25" customHeight="1" thickBot="1" x14ac:dyDescent="0.25">
      <c r="A26" s="62">
        <v>3</v>
      </c>
      <c r="B26" s="56">
        <v>2</v>
      </c>
      <c r="C26" s="352" t="s">
        <v>234</v>
      </c>
      <c r="D26" s="70" t="s">
        <v>132</v>
      </c>
      <c r="E26" s="53" t="s">
        <v>105</v>
      </c>
      <c r="F26" s="165"/>
      <c r="G26" s="53"/>
      <c r="H26" s="53"/>
      <c r="I26" s="53"/>
      <c r="J26" s="53" t="s">
        <v>46</v>
      </c>
      <c r="K26" s="53"/>
      <c r="L26" s="53"/>
      <c r="M26" s="53"/>
      <c r="N26" s="56">
        <v>250</v>
      </c>
      <c r="O26" s="56">
        <f>SUM('III anno'!N26)</f>
        <v>250</v>
      </c>
      <c r="P26" s="56"/>
      <c r="Q26" s="56">
        <f>'III anno'!P26*0.5</f>
        <v>0</v>
      </c>
      <c r="R26" s="56"/>
      <c r="S26" s="56">
        <f>'III anno'!R26*0.1</f>
        <v>0</v>
      </c>
      <c r="T26" s="58">
        <f>SUM('III anno'!S26+'III anno'!Q26+'III anno'!O26+'III anno'!M26+'III anno'!L26)</f>
        <v>250</v>
      </c>
      <c r="U26" s="333">
        <f>SUM('III anno'!T26:T30)</f>
        <v>675</v>
      </c>
      <c r="V26" s="328">
        <f>SUM(W26:AB30)</f>
        <v>26</v>
      </c>
      <c r="W26" s="56"/>
      <c r="X26" s="56">
        <v>10</v>
      </c>
      <c r="Y26" s="56"/>
      <c r="Z26" s="56"/>
      <c r="AA26" s="56"/>
      <c r="AB26" s="56"/>
      <c r="AC26" s="334" t="s">
        <v>239</v>
      </c>
      <c r="AD26" s="62"/>
      <c r="AE26" s="63"/>
      <c r="AF26" s="23"/>
      <c r="AG26" s="331" t="s">
        <v>235</v>
      </c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</row>
    <row r="27" spans="1:53" ht="26.25" customHeight="1" thickBot="1" x14ac:dyDescent="0.25">
      <c r="A27" s="33">
        <v>3</v>
      </c>
      <c r="B27" s="29">
        <v>2</v>
      </c>
      <c r="C27" s="352"/>
      <c r="D27" s="54" t="s">
        <v>135</v>
      </c>
      <c r="E27" s="28" t="s">
        <v>105</v>
      </c>
      <c r="F27" s="123"/>
      <c r="G27" s="28"/>
      <c r="H27" s="28"/>
      <c r="I27" s="28"/>
      <c r="J27" s="28"/>
      <c r="K27" s="28"/>
      <c r="L27" s="28"/>
      <c r="M27" s="28"/>
      <c r="N27" s="29">
        <v>150</v>
      </c>
      <c r="O27" s="29">
        <f>SUM('III anno'!N27)</f>
        <v>150</v>
      </c>
      <c r="P27" s="29"/>
      <c r="Q27" s="29">
        <f>'III anno'!P27*0.5</f>
        <v>0</v>
      </c>
      <c r="R27" s="29"/>
      <c r="S27" s="29">
        <f>'III anno'!R27*0.1</f>
        <v>0</v>
      </c>
      <c r="T27" s="30">
        <f>SUM('III anno'!S27+'III anno'!Q27+'III anno'!O27+'III anno'!M27+'III anno'!L27)</f>
        <v>150</v>
      </c>
      <c r="U27" s="333"/>
      <c r="V27" s="329"/>
      <c r="W27" s="29"/>
      <c r="X27" s="29">
        <v>6</v>
      </c>
      <c r="Y27" s="29"/>
      <c r="Z27" s="29"/>
      <c r="AA27" s="29"/>
      <c r="AB27" s="29"/>
      <c r="AC27" s="335"/>
      <c r="AD27" s="33"/>
      <c r="AE27" s="34"/>
      <c r="AF27" s="23"/>
      <c r="AG27" s="331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</row>
    <row r="28" spans="1:53" ht="26.25" customHeight="1" thickBot="1" x14ac:dyDescent="0.25">
      <c r="A28" s="33">
        <v>3</v>
      </c>
      <c r="B28" s="29">
        <v>2</v>
      </c>
      <c r="C28" s="352"/>
      <c r="D28" s="54" t="s">
        <v>137</v>
      </c>
      <c r="E28" s="28" t="s">
        <v>105</v>
      </c>
      <c r="F28" s="123"/>
      <c r="G28" s="28"/>
      <c r="H28" s="28"/>
      <c r="I28" s="28"/>
      <c r="J28" s="28"/>
      <c r="K28" s="28"/>
      <c r="L28" s="28"/>
      <c r="M28" s="28"/>
      <c r="N28" s="29">
        <v>150</v>
      </c>
      <c r="O28" s="29">
        <f>SUM('III anno'!N28)</f>
        <v>150</v>
      </c>
      <c r="P28" s="29"/>
      <c r="Q28" s="29">
        <f>'III anno'!P28*0.5</f>
        <v>0</v>
      </c>
      <c r="R28" s="29"/>
      <c r="S28" s="29">
        <f>'III anno'!R28*0.1</f>
        <v>0</v>
      </c>
      <c r="T28" s="30">
        <f>SUM('III anno'!S28+'III anno'!Q28+'III anno'!O28+'III anno'!M28+'III anno'!L28)</f>
        <v>150</v>
      </c>
      <c r="U28" s="333"/>
      <c r="V28" s="329"/>
      <c r="W28" s="29"/>
      <c r="X28" s="29">
        <v>6</v>
      </c>
      <c r="Y28" s="29"/>
      <c r="Z28" s="29"/>
      <c r="AA28" s="29"/>
      <c r="AB28" s="29"/>
      <c r="AC28" s="335"/>
      <c r="AD28" s="33"/>
      <c r="AE28" s="34"/>
      <c r="AF28" s="23"/>
      <c r="AG28" s="331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</row>
    <row r="29" spans="1:53" ht="26.25" customHeight="1" thickBot="1" x14ac:dyDescent="0.25">
      <c r="A29" s="33"/>
      <c r="B29" s="29">
        <v>2</v>
      </c>
      <c r="C29" s="352"/>
      <c r="D29" s="54" t="s">
        <v>139</v>
      </c>
      <c r="E29" s="28" t="s">
        <v>105</v>
      </c>
      <c r="F29" s="123"/>
      <c r="G29" s="28"/>
      <c r="H29" s="28"/>
      <c r="I29" s="28"/>
      <c r="J29" s="28"/>
      <c r="K29" s="28"/>
      <c r="L29" s="28"/>
      <c r="M29" s="28"/>
      <c r="N29" s="29">
        <v>50</v>
      </c>
      <c r="O29" s="29">
        <f>SUM('III anno'!N29)</f>
        <v>50</v>
      </c>
      <c r="P29" s="29"/>
      <c r="Q29" s="29">
        <f>'III anno'!P29*0.5</f>
        <v>0</v>
      </c>
      <c r="R29" s="29"/>
      <c r="S29" s="29">
        <f>'III anno'!R29*0.1</f>
        <v>0</v>
      </c>
      <c r="T29" s="30">
        <f>SUM('III anno'!S29+'III anno'!Q29+'III anno'!O29+'III anno'!M29+'III anno'!L29)</f>
        <v>50</v>
      </c>
      <c r="U29" s="333"/>
      <c r="V29" s="329"/>
      <c r="W29" s="29"/>
      <c r="X29" s="29">
        <v>2</v>
      </c>
      <c r="Y29" s="29"/>
      <c r="Z29" s="29"/>
      <c r="AA29" s="29"/>
      <c r="AB29" s="29"/>
      <c r="AC29" s="335"/>
      <c r="AD29" s="33"/>
      <c r="AE29" s="34"/>
      <c r="AF29" s="23"/>
      <c r="AG29" s="331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</row>
    <row r="30" spans="1:53" ht="26.25" customHeight="1" thickBot="1" x14ac:dyDescent="0.25">
      <c r="A30" s="47">
        <v>3</v>
      </c>
      <c r="B30" s="31">
        <v>2</v>
      </c>
      <c r="C30" s="352"/>
      <c r="D30" s="67" t="s">
        <v>236</v>
      </c>
      <c r="E30" s="40" t="s">
        <v>105</v>
      </c>
      <c r="F30" s="41"/>
      <c r="G30" s="40"/>
      <c r="H30" s="40"/>
      <c r="I30" s="40"/>
      <c r="J30" s="40"/>
      <c r="K30" s="40"/>
      <c r="L30" s="40"/>
      <c r="M30" s="40"/>
      <c r="N30" s="31">
        <v>75</v>
      </c>
      <c r="O30" s="31">
        <f>SUM('III anno'!N30)</f>
        <v>75</v>
      </c>
      <c r="P30" s="31"/>
      <c r="Q30" s="31">
        <f>'III anno'!P30*0.5</f>
        <v>0</v>
      </c>
      <c r="R30" s="31"/>
      <c r="S30" s="31">
        <f>'III anno'!R30*0.1</f>
        <v>0</v>
      </c>
      <c r="T30" s="45">
        <f>SUM('III anno'!S30+'III anno'!Q30+'III anno'!O30+'III anno'!M30+'III anno'!L30)</f>
        <v>75</v>
      </c>
      <c r="U30" s="333"/>
      <c r="V30" s="330"/>
      <c r="W30" s="31"/>
      <c r="X30" s="31">
        <v>2</v>
      </c>
      <c r="Y30" s="31"/>
      <c r="Z30" s="31"/>
      <c r="AA30" s="31"/>
      <c r="AB30" s="31"/>
      <c r="AC30" s="336"/>
      <c r="AD30" s="47"/>
      <c r="AE30" s="48"/>
      <c r="AF30" s="23"/>
      <c r="AG30" s="331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</row>
    <row r="31" spans="1:53" ht="26.25" customHeight="1" thickBot="1" x14ac:dyDescent="0.25">
      <c r="A31" s="117">
        <v>3</v>
      </c>
      <c r="B31" s="100">
        <v>2</v>
      </c>
      <c r="C31" s="60" t="s">
        <v>237</v>
      </c>
      <c r="D31" s="214" t="s">
        <v>238</v>
      </c>
      <c r="E31" s="107"/>
      <c r="F31" s="59"/>
      <c r="G31" s="107"/>
      <c r="H31" s="107"/>
      <c r="I31" s="107"/>
      <c r="J31" s="107"/>
      <c r="K31" s="107"/>
      <c r="L31" s="107"/>
      <c r="M31" s="107"/>
      <c r="N31" s="100"/>
      <c r="O31" s="100"/>
      <c r="P31" s="100"/>
      <c r="Q31" s="100"/>
      <c r="R31" s="100"/>
      <c r="S31" s="100"/>
      <c r="T31" s="120"/>
      <c r="U31" s="100">
        <f>SUM('III anno'!U5:U30)</f>
        <v>945</v>
      </c>
      <c r="V31" s="71">
        <v>7</v>
      </c>
      <c r="W31" s="100"/>
      <c r="X31" s="100"/>
      <c r="Y31" s="100"/>
      <c r="Z31" s="100"/>
      <c r="AA31" s="100">
        <v>7</v>
      </c>
      <c r="AB31" s="100"/>
      <c r="AC31" s="116" t="s">
        <v>116</v>
      </c>
      <c r="AD31" s="117"/>
      <c r="AE31" s="118"/>
      <c r="AF31" s="2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</row>
    <row r="32" spans="1:53" ht="26.25" customHeight="1" x14ac:dyDescent="0.2">
      <c r="A32" s="3"/>
      <c r="B32" s="166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6"/>
      <c r="O32" s="166"/>
      <c r="P32" s="166"/>
      <c r="Q32" s="166"/>
      <c r="R32" s="166"/>
      <c r="S32" s="166"/>
      <c r="T32" s="166"/>
      <c r="U32" s="168"/>
      <c r="V32" s="196">
        <f>SUM(V5:V31)</f>
        <v>60</v>
      </c>
      <c r="W32" s="137">
        <f>SUM('III anno'!W6:W31)</f>
        <v>3</v>
      </c>
      <c r="X32" s="137">
        <f>SUM(X5:X31)</f>
        <v>46</v>
      </c>
      <c r="Y32" s="137">
        <f>SUM('III anno'!Y6:Y31)</f>
        <v>0</v>
      </c>
      <c r="Z32" s="137">
        <f>SUM('III anno'!Z6:Z31)</f>
        <v>2</v>
      </c>
      <c r="AA32" s="137">
        <f>SUM('III anno'!AA6:AA31)</f>
        <v>7</v>
      </c>
      <c r="AB32" s="137">
        <f>SUM('III anno'!AB6:AB31)</f>
        <v>2</v>
      </c>
      <c r="AC32" s="138"/>
      <c r="AD32" s="3"/>
      <c r="AE32" s="139"/>
      <c r="AF32" s="2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</row>
    <row r="33" spans="1:53" ht="26.25" customHeight="1" x14ac:dyDescent="0.2">
      <c r="A33" s="3"/>
      <c r="B33" s="166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6"/>
      <c r="O33" s="166"/>
      <c r="P33" s="166"/>
      <c r="Q33" s="166"/>
      <c r="R33" s="166"/>
      <c r="S33" s="166"/>
      <c r="T33" s="166"/>
      <c r="U33" s="168"/>
      <c r="V33" s="150"/>
      <c r="W33" s="150"/>
      <c r="X33" s="150"/>
      <c r="Y33" s="150"/>
      <c r="Z33" s="150"/>
      <c r="AA33" s="150"/>
      <c r="AB33" s="150"/>
      <c r="AC33" s="138"/>
      <c r="AD33" s="3"/>
      <c r="AE33" s="139"/>
      <c r="AF33" s="211"/>
      <c r="AG33" s="94"/>
      <c r="AH33" s="94"/>
      <c r="AI33" s="94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</row>
    <row r="34" spans="1:53" ht="26.25" customHeight="1" x14ac:dyDescent="0.2">
      <c r="A34" s="3"/>
      <c r="B34" s="2"/>
      <c r="C34" s="2"/>
      <c r="D34" s="13"/>
      <c r="E34" s="3"/>
      <c r="F34" s="13"/>
      <c r="G34" s="3"/>
      <c r="H34" s="3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"/>
      <c r="AG34" s="3"/>
      <c r="AH34" s="3"/>
      <c r="AI34" s="3"/>
      <c r="AJ34" s="195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</row>
    <row r="35" spans="1:53" ht="26.25" customHeight="1" x14ac:dyDescent="0.2">
      <c r="A35" s="3"/>
      <c r="B35" s="2"/>
      <c r="C35" s="2"/>
      <c r="D35" s="13"/>
      <c r="E35" s="3"/>
      <c r="F35" s="13"/>
      <c r="G35" s="3"/>
      <c r="H35" s="3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"/>
      <c r="AG35" s="3"/>
      <c r="AH35" s="3"/>
      <c r="AI35" s="3"/>
      <c r="AJ35" s="195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</row>
    <row r="36" spans="1:53" ht="26.25" customHeight="1" x14ac:dyDescent="0.2">
      <c r="A36" s="3"/>
      <c r="B36" s="2"/>
      <c r="C36" s="2"/>
      <c r="D36" s="13"/>
      <c r="E36" s="3"/>
      <c r="F36" s="13"/>
      <c r="G36" s="3"/>
      <c r="H36" s="3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"/>
      <c r="AG36" s="3"/>
      <c r="AH36" s="3"/>
      <c r="AI36" s="3"/>
      <c r="AJ36" s="195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</row>
    <row r="37" spans="1:53" ht="26.25" customHeight="1" x14ac:dyDescent="0.2">
      <c r="A37" s="3"/>
      <c r="B37" s="2"/>
      <c r="C37" s="2"/>
      <c r="D37" s="13"/>
      <c r="E37" s="3"/>
      <c r="F37" s="13"/>
      <c r="G37" s="3"/>
      <c r="H37" s="3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"/>
      <c r="AG37" s="3"/>
      <c r="AH37" s="3"/>
      <c r="AI37" s="3"/>
      <c r="AJ37" s="195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</row>
    <row r="38" spans="1:53" ht="26.25" customHeight="1" x14ac:dyDescent="0.2">
      <c r="A38" s="3"/>
      <c r="B38" s="2"/>
      <c r="C38" s="212"/>
      <c r="D38" s="150"/>
      <c r="E38" s="150"/>
      <c r="F38" s="150"/>
      <c r="G38" s="150"/>
      <c r="H38" s="150"/>
      <c r="I38" s="150"/>
      <c r="J38" s="15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"/>
      <c r="AG38" s="3"/>
      <c r="AH38" s="3"/>
      <c r="AI38" s="3"/>
      <c r="AJ38" s="195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1048576" ht="12.75" customHeight="1" x14ac:dyDescent="0.2"/>
  </sheetData>
  <mergeCells count="21">
    <mergeCell ref="A1:AE1"/>
    <mergeCell ref="M2:S2"/>
    <mergeCell ref="AD2:AE2"/>
    <mergeCell ref="B4:AC4"/>
    <mergeCell ref="C5:C10"/>
    <mergeCell ref="U5:U10"/>
    <mergeCell ref="V5:V10"/>
    <mergeCell ref="C11:C15"/>
    <mergeCell ref="U11:U15"/>
    <mergeCell ref="C16:C20"/>
    <mergeCell ref="U16:U20"/>
    <mergeCell ref="AG26:AG30"/>
    <mergeCell ref="C21:C22"/>
    <mergeCell ref="U21:U22"/>
    <mergeCell ref="C26:C30"/>
    <mergeCell ref="U26:U30"/>
    <mergeCell ref="AC26:AC30"/>
    <mergeCell ref="V26:V30"/>
    <mergeCell ref="V11:V15"/>
    <mergeCell ref="V16:V20"/>
    <mergeCell ref="V21:V22"/>
  </mergeCells>
  <pageMargins left="0.7" right="0.7" top="0.75" bottom="0.75" header="0.51180555555555496" footer="0.51180555555555496"/>
  <pageSetup paperSize="9" scale="3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 anno</vt:lpstr>
      <vt:lpstr>II anno</vt:lpstr>
      <vt:lpstr>III anno</vt:lpstr>
      <vt:lpstr>'I anno'!Area_stampa</vt:lpstr>
      <vt:lpstr>'II anno'!Area_stampa</vt:lpstr>
      <vt:lpstr>'III anno'!Area_stampa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LOSI</dc:creator>
  <cp:lastModifiedBy>Lucia PERNA</cp:lastModifiedBy>
  <cp:revision>8</cp:revision>
  <cp:lastPrinted>2023-01-17T15:02:10Z</cp:lastPrinted>
  <dcterms:created xsi:type="dcterms:W3CDTF">2019-02-08T09:04:27Z</dcterms:created>
  <dcterms:modified xsi:type="dcterms:W3CDTF">2023-02-08T12:09:38Z</dcterms:modified>
  <dc:language>it-IT</dc:language>
</cp:coreProperties>
</file>