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G:\Il mio Drive\MANIFESTI\offerta 2023-24\MANIFESTI per FAC\"/>
    </mc:Choice>
  </mc:AlternateContent>
  <xr:revisionPtr revIDLastSave="0" documentId="13_ncr:1_{F14DEC26-03FD-4978-A753-38E85063CA6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 ANNO" sheetId="1" r:id="rId1"/>
    <sheet name="II ANNO " sheetId="2" r:id="rId2"/>
  </sheets>
  <externalReferences>
    <externalReference r:id="rId3"/>
  </externalReferences>
  <definedNames>
    <definedName name="_xlnm.Print_Area" localSheetId="0">'I ANNO'!$A$1:$AE$34</definedName>
    <definedName name="_xlnm.Print_Titles" localSheetId="0">'I ANNO'!$1:$4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1" l="1"/>
  <c r="O19" i="2" l="1"/>
  <c r="O27" i="2"/>
  <c r="AB29" i="2" l="1"/>
  <c r="AA29" i="2"/>
  <c r="Z29" i="2"/>
  <c r="Y29" i="2"/>
  <c r="X29" i="2"/>
  <c r="W29" i="2"/>
  <c r="S28" i="2"/>
  <c r="Q28" i="2"/>
  <c r="O28" i="2"/>
  <c r="S26" i="2"/>
  <c r="Q26" i="2"/>
  <c r="O26" i="2"/>
  <c r="S25" i="2"/>
  <c r="Q25" i="2"/>
  <c r="O25" i="2"/>
  <c r="V24" i="2"/>
  <c r="S24" i="2"/>
  <c r="Q24" i="2"/>
  <c r="O24" i="2"/>
  <c r="S23" i="2"/>
  <c r="Q23" i="2"/>
  <c r="O23" i="2"/>
  <c r="S22" i="2"/>
  <c r="Q22" i="2"/>
  <c r="O22" i="2"/>
  <c r="S21" i="2"/>
  <c r="Q21" i="2"/>
  <c r="O21" i="2"/>
  <c r="S20" i="2"/>
  <c r="Q20" i="2"/>
  <c r="O20" i="2"/>
  <c r="V18" i="2"/>
  <c r="S18" i="2"/>
  <c r="Q18" i="2"/>
  <c r="O18" i="2"/>
  <c r="S17" i="2"/>
  <c r="Q17" i="2"/>
  <c r="O17" i="2"/>
  <c r="S16" i="2"/>
  <c r="Q16" i="2"/>
  <c r="O16" i="2"/>
  <c r="S15" i="2"/>
  <c r="Q15" i="2"/>
  <c r="O15" i="2"/>
  <c r="V14" i="2"/>
  <c r="S14" i="2"/>
  <c r="Q14" i="2"/>
  <c r="O14" i="2"/>
  <c r="S13" i="2"/>
  <c r="Q13" i="2"/>
  <c r="O13" i="2"/>
  <c r="V12" i="2"/>
  <c r="S12" i="2"/>
  <c r="Q12" i="2"/>
  <c r="O12" i="2"/>
  <c r="S11" i="2"/>
  <c r="Q11" i="2"/>
  <c r="O11" i="2"/>
  <c r="S10" i="2"/>
  <c r="Q10" i="2"/>
  <c r="O10" i="2"/>
  <c r="V9" i="2"/>
  <c r="S9" i="2"/>
  <c r="Q9" i="2"/>
  <c r="O9" i="2"/>
  <c r="S8" i="2"/>
  <c r="Q8" i="2"/>
  <c r="O8" i="2"/>
  <c r="S7" i="2"/>
  <c r="Q7" i="2"/>
  <c r="O7" i="2"/>
  <c r="S6" i="2"/>
  <c r="Q6" i="2"/>
  <c r="O6" i="2"/>
  <c r="V5" i="2"/>
  <c r="S5" i="2"/>
  <c r="Q5" i="2"/>
  <c r="O5" i="2"/>
  <c r="V29" i="2" l="1"/>
  <c r="AB34" i="1"/>
  <c r="AA34" i="1"/>
  <c r="Z34" i="1"/>
  <c r="Y34" i="1"/>
  <c r="X34" i="1"/>
  <c r="W34" i="1"/>
  <c r="S33" i="1"/>
  <c r="Q33" i="1"/>
  <c r="O33" i="1"/>
  <c r="S31" i="1"/>
  <c r="Q31" i="1"/>
  <c r="O31" i="1"/>
  <c r="T30" i="1"/>
  <c r="S30" i="1"/>
  <c r="Q30" i="1"/>
  <c r="O30" i="1"/>
  <c r="V29" i="1"/>
  <c r="T29" i="1"/>
  <c r="S29" i="1"/>
  <c r="Q29" i="1"/>
  <c r="O29" i="1"/>
  <c r="S28" i="1"/>
  <c r="Q28" i="1"/>
  <c r="O28" i="1"/>
  <c r="T26" i="1"/>
  <c r="S26" i="1"/>
  <c r="Q26" i="1"/>
  <c r="O26" i="1"/>
  <c r="T24" i="1"/>
  <c r="S24" i="1"/>
  <c r="Q24" i="1"/>
  <c r="O24" i="1"/>
  <c r="V22" i="1"/>
  <c r="S22" i="1"/>
  <c r="Q22" i="1"/>
  <c r="O22" i="1"/>
  <c r="T21" i="1"/>
  <c r="S21" i="1"/>
  <c r="Q21" i="1"/>
  <c r="O21" i="1"/>
  <c r="T19" i="1"/>
  <c r="S19" i="1"/>
  <c r="Q19" i="1"/>
  <c r="O19" i="1"/>
  <c r="V18" i="1"/>
  <c r="T18" i="1"/>
  <c r="S18" i="1"/>
  <c r="Q18" i="1"/>
  <c r="O18" i="1"/>
  <c r="T17" i="1"/>
  <c r="S17" i="1"/>
  <c r="Q17" i="1"/>
  <c r="O17" i="1"/>
  <c r="T16" i="1"/>
  <c r="S16" i="1"/>
  <c r="Q16" i="1"/>
  <c r="O16" i="1"/>
  <c r="V15" i="1"/>
  <c r="T15" i="1"/>
  <c r="S15" i="1"/>
  <c r="Q15" i="1"/>
  <c r="O15" i="1"/>
  <c r="S14" i="1"/>
  <c r="Q14" i="1"/>
  <c r="O14" i="1"/>
  <c r="V13" i="1"/>
  <c r="S13" i="1"/>
  <c r="Q13" i="1"/>
  <c r="O13" i="1"/>
  <c r="T12" i="1"/>
  <c r="S12" i="1"/>
  <c r="Q12" i="1"/>
  <c r="O12" i="1"/>
  <c r="V11" i="1"/>
  <c r="T11" i="1"/>
  <c r="S11" i="1"/>
  <c r="Q11" i="1"/>
  <c r="O11" i="1"/>
  <c r="T10" i="1"/>
  <c r="S10" i="1"/>
  <c r="Q10" i="1"/>
  <c r="O10" i="1"/>
  <c r="T9" i="1"/>
  <c r="S9" i="1"/>
  <c r="Q9" i="1"/>
  <c r="O9" i="1"/>
  <c r="V8" i="1"/>
  <c r="T8" i="1"/>
  <c r="S8" i="1"/>
  <c r="Q8" i="1"/>
  <c r="O8" i="1"/>
  <c r="T7" i="1"/>
  <c r="S7" i="1"/>
  <c r="Q7" i="1"/>
  <c r="O7" i="1"/>
  <c r="T6" i="1"/>
  <c r="S6" i="1"/>
  <c r="Q6" i="1"/>
  <c r="O6" i="1"/>
  <c r="V5" i="1"/>
  <c r="T5" i="1"/>
  <c r="S5" i="1"/>
  <c r="Q5" i="1"/>
  <c r="O5" i="1"/>
  <c r="V34" i="1" l="1"/>
</calcChain>
</file>

<file path=xl/sharedStrings.xml><?xml version="1.0" encoding="utf-8"?>
<sst xmlns="http://schemas.openxmlformats.org/spreadsheetml/2006/main" count="425" uniqueCount="209">
  <si>
    <t>mutuazioni</t>
  </si>
  <si>
    <t>anno</t>
  </si>
  <si>
    <t>semestre</t>
  </si>
  <si>
    <t>insegnamento</t>
  </si>
  <si>
    <t>modulo</t>
  </si>
  <si>
    <t>SSD modulo</t>
  </si>
  <si>
    <t>docente</t>
  </si>
  <si>
    <t>SSD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</si>
  <si>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</si>
  <si>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</si>
  <si>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</si>
  <si>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</si>
  <si>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</si>
  <si>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</si>
  <si>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</si>
  <si>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</si>
  <si>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</si>
  <si>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</si>
  <si>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</si>
  <si>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</si>
  <si>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</si>
  <si>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</si>
  <si>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</si>
  <si>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 base</t>
  </si>
  <si>
    <t>CFU B  caratt</t>
  </si>
  <si>
    <t>CFU C affini</t>
  </si>
  <si>
    <t>CFU D ade</t>
  </si>
  <si>
    <t>CFU E prova finale +lingua</t>
  </si>
  <si>
    <t>CFU F lab SSD Med/50</t>
  </si>
  <si>
    <t>AMBITO</t>
  </si>
  <si>
    <t>padre</t>
  </si>
  <si>
    <t>figli</t>
  </si>
  <si>
    <t>fondamenti delle scienze biologiche</t>
  </si>
  <si>
    <t>Biologia</t>
  </si>
  <si>
    <t>BIO/13</t>
  </si>
  <si>
    <t>ELISA BIANCHI</t>
  </si>
  <si>
    <t>DSV</t>
  </si>
  <si>
    <t>PA</t>
  </si>
  <si>
    <t>T</t>
  </si>
  <si>
    <t>Scienze Biomediche</t>
  </si>
  <si>
    <t>Biochimica</t>
  </si>
  <si>
    <t>BIO/10</t>
  </si>
  <si>
    <t>Valeria Naponelli</t>
  </si>
  <si>
    <t>Dipartimento di Medicina e Chirurgia, UNIPR</t>
  </si>
  <si>
    <t>Microbiologia</t>
  </si>
  <si>
    <t>MED/07</t>
  </si>
  <si>
    <t xml:space="preserve">Stefania CONTI </t>
  </si>
  <si>
    <t>PO</t>
  </si>
  <si>
    <t>Scienze Psico-pedagogiche</t>
  </si>
  <si>
    <t xml:space="preserve">Psicologia Generale </t>
  </si>
  <si>
    <t>M-PSI/01</t>
  </si>
  <si>
    <t>Angela Ciaramidaro</t>
  </si>
  <si>
    <t>Scienze Umane e psico-pedagogiche</t>
  </si>
  <si>
    <t>Pedagogia generale e sociale</t>
  </si>
  <si>
    <t>M-PED/01</t>
  </si>
  <si>
    <t>Nicola Barbieri</t>
  </si>
  <si>
    <t>M-PED/02</t>
  </si>
  <si>
    <t>DESU</t>
  </si>
  <si>
    <t>Psicologia sociale</t>
  </si>
  <si>
    <t>M-PSI/05</t>
  </si>
  <si>
    <t>Gian Antonio di Bernardo</t>
  </si>
  <si>
    <t>Scienze dell'assistenza sanitaria</t>
  </si>
  <si>
    <t>Principi di prevenzione e di promozione della salute</t>
  </si>
  <si>
    <t>Igiene e sanità pubblica</t>
  </si>
  <si>
    <t>MED/42</t>
  </si>
  <si>
    <t>Licia Veronesi</t>
  </si>
  <si>
    <t>R</t>
  </si>
  <si>
    <t>Scienze Propedeutiche</t>
  </si>
  <si>
    <t>informatica</t>
  </si>
  <si>
    <t>ING-INF/06</t>
  </si>
  <si>
    <t>Daniela Gandolfi </t>
  </si>
  <si>
    <t>NEUBIOMET</t>
  </si>
  <si>
    <t>RTD-A</t>
  </si>
  <si>
    <t>scienze interdisciplinari</t>
  </si>
  <si>
    <t>fondamenti di anatomia e fisiologia</t>
  </si>
  <si>
    <t>Fisiologia Generale</t>
  </si>
  <si>
    <t>BIO/09</t>
  </si>
  <si>
    <t>Giulia Curia</t>
  </si>
  <si>
    <t>BIO/16</t>
  </si>
  <si>
    <t>FONDAMENTI DI SCIENZE BIOMEDICHE</t>
  </si>
  <si>
    <t>Patologia generale</t>
  </si>
  <si>
    <t>MED/04</t>
  </si>
  <si>
    <t>Laura Gibellini</t>
  </si>
  <si>
    <t>CHIMOMO</t>
  </si>
  <si>
    <t>RTDb</t>
  </si>
  <si>
    <t>patologia clinica</t>
  </si>
  <si>
    <t>MED/05</t>
  </si>
  <si>
    <t>Stefania Bergamini</t>
  </si>
  <si>
    <t>RU</t>
  </si>
  <si>
    <t>genetica medica</t>
  </si>
  <si>
    <t>MED/03</t>
  </si>
  <si>
    <t>Antonio Percesepe</t>
  </si>
  <si>
    <t>PROMOZIONE DELLA SALUTE E PREVENZIONE DELLE MALATTIE INFETTIVE</t>
  </si>
  <si>
    <t>prevenzione delle malattie infettive</t>
  </si>
  <si>
    <t>malattie infettive</t>
  </si>
  <si>
    <t>MED/17</t>
  </si>
  <si>
    <t>Scienze medico chirirgiche</t>
  </si>
  <si>
    <t>scienze tecniche mediche applicate alle malattie infettive</t>
  </si>
  <si>
    <t>MED/50</t>
  </si>
  <si>
    <t>Michele Miragoli</t>
  </si>
  <si>
    <t>dipartimento di Medicina e Chirurgia, UNIPR</t>
  </si>
  <si>
    <t>PROMOZIONE DELLA SALUTE E PREVENZIONE DELLE MALATTIE CRONICO-DEGENERATIVE</t>
  </si>
  <si>
    <t>prevenzione delle malattie cronico-degenerative</t>
  </si>
  <si>
    <t>ONCOLOGIA MEDICA</t>
  </si>
  <si>
    <t>MED/06</t>
  </si>
  <si>
    <t>Scienze interdisciplinari cliniche</t>
  </si>
  <si>
    <t xml:space="preserve">MEDICINA INTERNA </t>
  </si>
  <si>
    <t>MED/09</t>
  </si>
  <si>
    <t>scienze tecniche mediche applicate alle malattie croniche</t>
  </si>
  <si>
    <t>Inglese Scientifico</t>
  </si>
  <si>
    <t xml:space="preserve">Inglese  I modulo </t>
  </si>
  <si>
    <t>L-LIN/12</t>
  </si>
  <si>
    <t>CLA</t>
  </si>
  <si>
    <t>Per la Prova finale e la lingua straniera</t>
  </si>
  <si>
    <t xml:space="preserve">Inglese II modulo </t>
  </si>
  <si>
    <t>Altre Attività</t>
  </si>
  <si>
    <t>Laboratorio professionalizzante I</t>
  </si>
  <si>
    <t>laboratori professionali dello specifico SSD</t>
  </si>
  <si>
    <t xml:space="preserve">Tirocinio professionalizzante I </t>
  </si>
  <si>
    <t>tutor</t>
  </si>
  <si>
    <t>Tirocinio differenzaito per specifico profilo</t>
  </si>
  <si>
    <t>I ANNO - ANNO ACCADEMICO 2023/24 - Coorte 2023-24</t>
  </si>
  <si>
    <t>CdS Assitenza Sanitaria _ 1° anno_Didattica EROGATA (Coorte 23-24) A.A. 2023-24</t>
  </si>
  <si>
    <t>Laboratorio e tirocinio professionalizzante I</t>
  </si>
  <si>
    <t>Annalisa Miacola</t>
  </si>
  <si>
    <t>DOCENTE FITTIZIO</t>
  </si>
  <si>
    <t>ELEMENTI DI PRIMO SOCCORSO</t>
  </si>
  <si>
    <t>Farmacologia</t>
  </si>
  <si>
    <t>BIO/14</t>
  </si>
  <si>
    <t>MO</t>
  </si>
  <si>
    <t>primo soccorso</t>
  </si>
  <si>
    <t>Anestesiologia</t>
  </si>
  <si>
    <t>MED/41</t>
  </si>
  <si>
    <t>MED/18</t>
  </si>
  <si>
    <t>Alberto FARINETTI</t>
  </si>
  <si>
    <t>scienze infermieristiche</t>
  </si>
  <si>
    <t>MED/45</t>
  </si>
  <si>
    <t>Scienze della nutrizione e igiene degli alimenti</t>
  </si>
  <si>
    <t>igiene della nutrizione e degli alimenti</t>
  </si>
  <si>
    <t>scienze dietetiche</t>
  </si>
  <si>
    <t>MED/49</t>
  </si>
  <si>
    <t>Daniele Del Rio</t>
  </si>
  <si>
    <t>Dipartimento di Scienze Medico-Veterinarie, UNIPR</t>
  </si>
  <si>
    <t>scienze tecniche mediche applicate alla nutrizione</t>
  </si>
  <si>
    <t>metodologia della ricerca in assistenza sanitaria</t>
  </si>
  <si>
    <t>Righi Elena</t>
  </si>
  <si>
    <t>Statistica</t>
  </si>
  <si>
    <t>MED/01</t>
  </si>
  <si>
    <t>A a scelta dello studente</t>
  </si>
  <si>
    <t>PROMOZIONE DELLA SALUTE E PREVENZIONE DELLE MALATTIE NEI SOGGETTI FRAGILI E NELL'ANZIANO</t>
  </si>
  <si>
    <t xml:space="preserve">psichiatria-salute mentale </t>
  </si>
  <si>
    <t>MED/25</t>
  </si>
  <si>
    <t>attività affini</t>
  </si>
  <si>
    <t>scienze tecniche neuropsichiatriche</t>
  </si>
  <si>
    <t>MED/48</t>
  </si>
  <si>
    <t>scienze tecniche mediche applicate ai soggetti fragili</t>
  </si>
  <si>
    <t>PROMOZIONE DELLA SALUTE E PREVENZIONE DELLE MALATTIE DEL BAMBINO E DELL'ADOLESCENTE</t>
  </si>
  <si>
    <t>ostetricia e ginecologia</t>
  </si>
  <si>
    <t>MED/40</t>
  </si>
  <si>
    <t xml:space="preserve">pediatria </t>
  </si>
  <si>
    <t>MED/38</t>
  </si>
  <si>
    <t>neuropsichiatria infantile</t>
  </si>
  <si>
    <t>MED/39</t>
  </si>
  <si>
    <t>ALTRE ATTIVITA' II ANNO</t>
  </si>
  <si>
    <t>Laboratorio professionalizzante II anno</t>
  </si>
  <si>
    <t>Tirocinio professionalizzante II anno</t>
  </si>
  <si>
    <t>tirocinio professionalizzante II anno</t>
  </si>
  <si>
    <t>II ANNO - ANNO ACCADEMICO 2023/24 - Coorte 2022-23</t>
  </si>
  <si>
    <t>CdS Assitenza Sanitaria _ 2° anno_Didattica EROGATA (Coorte 22-23) A.A. 2023-24</t>
  </si>
  <si>
    <t>epidemiologia</t>
  </si>
  <si>
    <t>Arianna Notarnicola</t>
  </si>
  <si>
    <t>chirurgia generale</t>
  </si>
  <si>
    <t>Attività a scelta dello studente</t>
  </si>
  <si>
    <t>AS</t>
  </si>
  <si>
    <t xml:space="preserve">altre attività </t>
  </si>
  <si>
    <t>Stefania Paduano</t>
  </si>
  <si>
    <t>Tommaso Filippini</t>
  </si>
  <si>
    <t>FISIO</t>
  </si>
  <si>
    <t>TRP/LOGO/TO</t>
  </si>
  <si>
    <t>DCO</t>
  </si>
  <si>
    <t>Annalisa miacola</t>
  </si>
  <si>
    <t>Arianna Notanicola</t>
  </si>
  <si>
    <t xml:space="preserve">tutor </t>
  </si>
  <si>
    <t>RTDa</t>
  </si>
  <si>
    <t>RtDb</t>
  </si>
  <si>
    <t>MED42</t>
  </si>
  <si>
    <t>Giovanni Guaraldi</t>
  </si>
  <si>
    <t>Bianca Beghè</t>
  </si>
  <si>
    <t>SEBASTIANO BUTI</t>
  </si>
  <si>
    <t>RTDB</t>
  </si>
  <si>
    <t>Andrea Ticinesi</t>
  </si>
  <si>
    <t>Valentina Cannone</t>
  </si>
  <si>
    <t>MARCELLO TISEO</t>
  </si>
  <si>
    <t>DCA</t>
  </si>
  <si>
    <t>MED/10</t>
  </si>
  <si>
    <t>SMECHIMAI</t>
  </si>
  <si>
    <t>Rtda</t>
  </si>
  <si>
    <t>Bernazzali Giovanna</t>
  </si>
  <si>
    <t>Daniela Giuliani</t>
  </si>
  <si>
    <t>Francesca Chiarini</t>
  </si>
  <si>
    <t>RTD-b</t>
  </si>
  <si>
    <t>AUSL RE</t>
  </si>
  <si>
    <t>ANNUALE</t>
  </si>
  <si>
    <t>prevenzione e promozione della salute nella fragilità</t>
  </si>
  <si>
    <t>PARMA</t>
  </si>
  <si>
    <t>Luca Pingani</t>
  </si>
  <si>
    <r>
      <rPr>
        <sz val="10"/>
        <color rgb="FFFF0000"/>
        <rFont val="Arial"/>
        <family val="2"/>
        <charset val="1"/>
      </rPr>
      <t>Igiene generale e applicata I</t>
    </r>
    <r>
      <rPr>
        <sz val="10"/>
        <color rgb="FFFF0000"/>
        <rFont val="Arial"/>
        <family val="2"/>
      </rPr>
      <t>I</t>
    </r>
  </si>
  <si>
    <t xml:space="preserve">ATTIVITÀ A SCELTA DEGLI STUDENTI II ANNO </t>
  </si>
  <si>
    <t>Igiene generale e applicata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</si>
</sst>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1" x14ac:knownFonts="1">
    <font>
      <sz val="11"/>
      <color theme="1"/>
      <name val="Calibri"/>
      <family val="2"/>
      <scheme val="minor"/>
    </font>
    <font>
      <b/>
      <sz val="1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BFBFBF"/>
      <name val="Arial"/>
      <family val="2"/>
      <charset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  <charset val="1"/>
    </font>
    <font>
      <sz val="10"/>
      <color indexed="8"/>
      <name val="Arial"/>
      <family val="2"/>
    </font>
    <font>
      <strike/>
      <sz val="10"/>
      <name val="Arial"/>
      <family val="2"/>
      <charset val="1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CF305"/>
        <bgColor rgb="FFFFFF00"/>
      </patternFill>
    </fill>
    <fill>
      <patternFill patternType="solid">
        <fgColor rgb="FFDD0806"/>
        <bgColor rgb="FF993300"/>
      </patternFill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8DB3E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8DB3E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CC"/>
      </patternFill>
    </fill>
  </fills>
  <borders count="1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theme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D8D8D8"/>
      </left>
      <right/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ck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auto="1"/>
      </right>
      <top/>
      <bottom style="thin">
        <color theme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/>
      <top style="medium">
        <color theme="1"/>
      </top>
      <bottom/>
      <diagonal/>
    </border>
    <border>
      <left style="medium">
        <color auto="1"/>
      </left>
      <right/>
      <top style="medium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ck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indexed="64"/>
      </left>
      <right/>
      <top style="thin">
        <color theme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theme="1"/>
      </bottom>
      <diagonal/>
    </border>
    <border>
      <left style="medium">
        <color indexed="64"/>
      </left>
      <right style="thin">
        <color auto="1"/>
      </right>
      <top style="thin">
        <color theme="1"/>
      </top>
      <bottom/>
      <diagonal/>
    </border>
    <border>
      <left/>
      <right style="medium">
        <color auto="1"/>
      </right>
      <top style="thin">
        <color theme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622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2" fillId="5" borderId="15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5" borderId="32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0" fillId="0" borderId="36" xfId="0" applyBorder="1"/>
    <xf numFmtId="0" fontId="2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5" borderId="44" xfId="0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5" borderId="66" xfId="0" applyFont="1" applyFill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65" xfId="0" applyFont="1" applyFill="1" applyBorder="1" applyAlignment="1">
      <alignment horizontal="center" vertical="center"/>
    </xf>
    <xf numFmtId="0" fontId="9" fillId="5" borderId="67" xfId="0" applyFont="1" applyFill="1" applyBorder="1" applyAlignment="1">
      <alignment horizontal="center" vertical="center"/>
    </xf>
    <xf numFmtId="0" fontId="9" fillId="5" borderId="64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5" borderId="69" xfId="0" applyFont="1" applyFill="1" applyBorder="1" applyAlignment="1">
      <alignment horizontal="center" vertical="center"/>
    </xf>
    <xf numFmtId="0" fontId="9" fillId="5" borderId="70" xfId="0" applyFont="1" applyFill="1" applyBorder="1" applyAlignment="1">
      <alignment horizontal="center"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9" borderId="0" xfId="0" applyFill="1"/>
    <xf numFmtId="0" fontId="2" fillId="9" borderId="58" xfId="0" applyFont="1" applyFill="1" applyBorder="1" applyAlignment="1">
      <alignment horizontal="center" vertical="center"/>
    </xf>
    <xf numFmtId="0" fontId="0" fillId="9" borderId="59" xfId="0" applyFill="1" applyBorder="1" applyAlignment="1">
      <alignment horizontal="center" vertical="center"/>
    </xf>
    <xf numFmtId="0" fontId="0" fillId="9" borderId="61" xfId="0" applyFill="1" applyBorder="1" applyAlignment="1">
      <alignment horizontal="center" vertical="center"/>
    </xf>
    <xf numFmtId="0" fontId="2" fillId="9" borderId="61" xfId="0" applyFont="1" applyFill="1" applyBorder="1" applyAlignment="1">
      <alignment horizontal="center" vertical="center"/>
    </xf>
    <xf numFmtId="0" fontId="2" fillId="9" borderId="61" xfId="0" applyFont="1" applyFill="1" applyBorder="1" applyAlignment="1">
      <alignment vertical="center"/>
    </xf>
    <xf numFmtId="0" fontId="2" fillId="9" borderId="63" xfId="0" applyFont="1" applyFill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shrinkToFit="1"/>
    </xf>
    <xf numFmtId="0" fontId="3" fillId="3" borderId="10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vertical="center"/>
    </xf>
    <xf numFmtId="0" fontId="2" fillId="4" borderId="11" xfId="1" applyFont="1" applyFill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6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12" fillId="5" borderId="10" xfId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2" fillId="6" borderId="14" xfId="1" applyFont="1" applyFill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2" fillId="0" borderId="43" xfId="1" applyFont="1" applyBorder="1" applyAlignment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5" borderId="15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2" fillId="6" borderId="15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25" xfId="1" applyFont="1" applyBorder="1" applyAlignment="1">
      <alignment horizontal="center" vertical="center"/>
    </xf>
    <xf numFmtId="0" fontId="2" fillId="5" borderId="17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18" xfId="1" applyFont="1" applyBorder="1" applyAlignment="1">
      <alignment horizontal="center" vertical="center" wrapText="1"/>
    </xf>
    <xf numFmtId="0" fontId="2" fillId="5" borderId="32" xfId="1" applyFont="1" applyFill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0" fontId="2" fillId="0" borderId="74" xfId="1" applyFont="1" applyBorder="1" applyAlignment="1">
      <alignment horizontal="center" vertical="center"/>
    </xf>
    <xf numFmtId="0" fontId="2" fillId="0" borderId="75" xfId="1" applyFont="1" applyBorder="1" applyAlignment="1">
      <alignment horizontal="center" vertical="center"/>
    </xf>
    <xf numFmtId="0" fontId="2" fillId="5" borderId="77" xfId="1" applyFont="1" applyFill="1" applyBorder="1" applyAlignment="1">
      <alignment horizontal="center" vertical="center"/>
    </xf>
    <xf numFmtId="0" fontId="2" fillId="0" borderId="77" xfId="1" applyFont="1" applyBorder="1" applyAlignment="1">
      <alignment horizontal="center" vertical="center"/>
    </xf>
    <xf numFmtId="0" fontId="2" fillId="0" borderId="78" xfId="1" applyFont="1" applyBorder="1" applyAlignment="1">
      <alignment horizontal="center" vertical="center" wrapText="1"/>
    </xf>
    <xf numFmtId="0" fontId="2" fillId="6" borderId="77" xfId="1" applyFont="1" applyFill="1" applyBorder="1" applyAlignment="1">
      <alignment horizontal="center" vertical="center"/>
    </xf>
    <xf numFmtId="0" fontId="2" fillId="0" borderId="77" xfId="1" applyFont="1" applyBorder="1" applyAlignment="1">
      <alignment vertical="center"/>
    </xf>
    <xf numFmtId="0" fontId="2" fillId="0" borderId="81" xfId="1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5" borderId="61" xfId="1" applyFont="1" applyFill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/>
    </xf>
    <xf numFmtId="0" fontId="2" fillId="6" borderId="61" xfId="1" applyFont="1" applyFill="1" applyBorder="1" applyAlignment="1">
      <alignment horizontal="center" vertical="center"/>
    </xf>
    <xf numFmtId="0" fontId="2" fillId="0" borderId="61" xfId="1" applyFont="1" applyBorder="1" applyAlignment="1">
      <alignment vertical="center"/>
    </xf>
    <xf numFmtId="0" fontId="2" fillId="0" borderId="63" xfId="1" applyFont="1" applyBorder="1" applyAlignment="1">
      <alignment vertical="center"/>
    </xf>
    <xf numFmtId="0" fontId="2" fillId="0" borderId="85" xfId="1" applyFont="1" applyBorder="1" applyAlignment="1">
      <alignment horizontal="center" vertical="center"/>
    </xf>
    <xf numFmtId="0" fontId="2" fillId="5" borderId="16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" fillId="0" borderId="56" xfId="1" applyFont="1" applyBorder="1" applyAlignment="1">
      <alignment vertical="center"/>
    </xf>
    <xf numFmtId="0" fontId="2" fillId="0" borderId="57" xfId="1" applyFont="1" applyBorder="1" applyAlignment="1">
      <alignment vertical="center"/>
    </xf>
    <xf numFmtId="0" fontId="2" fillId="0" borderId="87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/>
    </xf>
    <xf numFmtId="0" fontId="2" fillId="0" borderId="21" xfId="1" applyFont="1" applyBorder="1"/>
    <xf numFmtId="0" fontId="2" fillId="0" borderId="88" xfId="1" applyFont="1" applyBorder="1"/>
    <xf numFmtId="0" fontId="2" fillId="0" borderId="6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5" borderId="66" xfId="1" applyFont="1" applyFill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2" fillId="5" borderId="65" xfId="1" applyFont="1" applyFill="1" applyBorder="1" applyAlignment="1">
      <alignment horizontal="center" vertical="center"/>
    </xf>
    <xf numFmtId="0" fontId="2" fillId="5" borderId="67" xfId="1" applyFont="1" applyFill="1" applyBorder="1" applyAlignment="1">
      <alignment horizontal="center" vertical="center"/>
    </xf>
    <xf numFmtId="0" fontId="2" fillId="5" borderId="64" xfId="1" applyFont="1" applyFill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5" borderId="17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41" xfId="1" applyFont="1" applyBorder="1" applyAlignment="1">
      <alignment vertical="center"/>
    </xf>
    <xf numFmtId="0" fontId="13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5" borderId="17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5" borderId="66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66" xfId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 wrapText="1"/>
    </xf>
    <xf numFmtId="0" fontId="3" fillId="0" borderId="77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5" fillId="7" borderId="56" xfId="0" applyFont="1" applyFill="1" applyBorder="1" applyAlignment="1">
      <alignment horizontal="center" vertical="center" wrapText="1"/>
    </xf>
    <xf numFmtId="0" fontId="12" fillId="5" borderId="17" xfId="1" applyFill="1" applyBorder="1" applyAlignment="1">
      <alignment horizontal="center" vertical="center"/>
    </xf>
    <xf numFmtId="0" fontId="12" fillId="5" borderId="56" xfId="1" applyFill="1" applyBorder="1" applyAlignment="1">
      <alignment horizontal="center" vertical="center"/>
    </xf>
    <xf numFmtId="0" fontId="13" fillId="0" borderId="60" xfId="1" applyFont="1" applyBorder="1" applyAlignment="1">
      <alignment horizontal="center" vertical="center" wrapText="1"/>
    </xf>
    <xf numFmtId="0" fontId="13" fillId="0" borderId="77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10" fillId="9" borderId="61" xfId="0" applyFont="1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11" fillId="9" borderId="61" xfId="0" applyFont="1" applyFill="1" applyBorder="1" applyAlignment="1">
      <alignment horizontal="center" vertical="center"/>
    </xf>
    <xf numFmtId="0" fontId="4" fillId="9" borderId="61" xfId="0" applyFont="1" applyFill="1" applyBorder="1" applyAlignment="1">
      <alignment horizontal="center" vertical="center"/>
    </xf>
    <xf numFmtId="0" fontId="0" fillId="9" borderId="61" xfId="0" applyFill="1" applyBorder="1" applyAlignment="1">
      <alignment horizontal="center" vertical="center" wrapText="1"/>
    </xf>
    <xf numFmtId="0" fontId="11" fillId="9" borderId="62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2" fillId="13" borderId="56" xfId="1" applyFont="1" applyFill="1" applyBorder="1" applyAlignment="1">
      <alignment horizontal="center" vertical="center"/>
    </xf>
    <xf numFmtId="0" fontId="2" fillId="13" borderId="21" xfId="1" applyFont="1" applyFill="1" applyBorder="1" applyAlignment="1">
      <alignment horizontal="center" vertical="center"/>
    </xf>
    <xf numFmtId="0" fontId="2" fillId="13" borderId="61" xfId="1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99" xfId="0" applyFill="1" applyBorder="1" applyAlignment="1">
      <alignment horizontal="center" vertical="center"/>
    </xf>
    <xf numFmtId="0" fontId="2" fillId="0" borderId="104" xfId="0" applyFont="1" applyBorder="1" applyAlignment="1">
      <alignment horizontal="center" vertical="center" wrapText="1"/>
    </xf>
    <xf numFmtId="0" fontId="0" fillId="0" borderId="104" xfId="0" applyBorder="1" applyAlignment="1">
      <alignment horizontal="center" vertical="center"/>
    </xf>
    <xf numFmtId="0" fontId="5" fillId="0" borderId="104" xfId="0" applyFont="1" applyBorder="1" applyAlignment="1">
      <alignment horizontal="center" vertical="center" wrapText="1"/>
    </xf>
    <xf numFmtId="0" fontId="4" fillId="5" borderId="103" xfId="0" applyFont="1" applyFill="1" applyBorder="1" applyAlignment="1">
      <alignment horizontal="center" vertical="center"/>
    </xf>
    <xf numFmtId="0" fontId="0" fillId="5" borderId="111" xfId="0" applyFill="1" applyBorder="1" applyAlignment="1">
      <alignment horizontal="center" vertical="center" wrapText="1"/>
    </xf>
    <xf numFmtId="0" fontId="0" fillId="5" borderId="112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2" fontId="5" fillId="0" borderId="116" xfId="0" applyNumberFormat="1" applyFont="1" applyBorder="1" applyAlignment="1">
      <alignment horizontal="center" vertical="center" wrapText="1"/>
    </xf>
    <xf numFmtId="2" fontId="13" fillId="0" borderId="4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9" borderId="62" xfId="0" applyFont="1" applyFill="1" applyBorder="1" applyAlignment="1">
      <alignment horizontal="center" vertical="center" wrapText="1"/>
    </xf>
    <xf numFmtId="0" fontId="0" fillId="0" borderId="117" xfId="0" applyBorder="1"/>
    <xf numFmtId="0" fontId="0" fillId="0" borderId="118" xfId="0" applyBorder="1"/>
    <xf numFmtId="0" fontId="0" fillId="0" borderId="98" xfId="0" applyBorder="1"/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14" borderId="14" xfId="1" applyFont="1" applyFill="1" applyBorder="1" applyAlignment="1">
      <alignment horizontal="center" vertical="center" wrapText="1"/>
    </xf>
    <xf numFmtId="0" fontId="2" fillId="14" borderId="15" xfId="1" applyFont="1" applyFill="1" applyBorder="1" applyAlignment="1">
      <alignment horizontal="center" vertical="center" wrapText="1"/>
    </xf>
    <xf numFmtId="0" fontId="2" fillId="14" borderId="17" xfId="1" applyFont="1" applyFill="1" applyBorder="1" applyAlignment="1">
      <alignment horizontal="center" vertical="center" wrapText="1"/>
    </xf>
    <xf numFmtId="0" fontId="2" fillId="14" borderId="15" xfId="1" applyFont="1" applyFill="1" applyBorder="1" applyAlignment="1">
      <alignment horizontal="center" vertical="center"/>
    </xf>
    <xf numFmtId="0" fontId="2" fillId="14" borderId="61" xfId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15" borderId="14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15" borderId="4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11" borderId="32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2" fillId="9" borderId="59" xfId="1" applyFont="1" applyFill="1" applyBorder="1" applyAlignment="1">
      <alignment horizontal="center" vertical="center"/>
    </xf>
    <xf numFmtId="0" fontId="3" fillId="0" borderId="83" xfId="1" applyFont="1" applyBorder="1" applyAlignment="1">
      <alignment horizontal="center" vertical="center" wrapText="1"/>
    </xf>
    <xf numFmtId="0" fontId="13" fillId="0" borderId="61" xfId="1" applyFont="1" applyBorder="1" applyAlignment="1">
      <alignment horizontal="center" vertical="center" wrapText="1"/>
    </xf>
    <xf numFmtId="0" fontId="3" fillId="0" borderId="61" xfId="1" applyFont="1" applyBorder="1" applyAlignment="1">
      <alignment horizontal="center" vertical="center"/>
    </xf>
    <xf numFmtId="0" fontId="2" fillId="5" borderId="61" xfId="1" applyFont="1" applyFill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0" fillId="0" borderId="82" xfId="0" applyBorder="1"/>
    <xf numFmtId="0" fontId="5" fillId="0" borderId="62" xfId="1" applyFont="1" applyBorder="1" applyAlignment="1">
      <alignment horizontal="center" vertical="center" wrapText="1"/>
    </xf>
    <xf numFmtId="0" fontId="0" fillId="0" borderId="46" xfId="0" applyBorder="1"/>
    <xf numFmtId="0" fontId="3" fillId="0" borderId="17" xfId="1" applyFont="1" applyBorder="1" applyAlignment="1">
      <alignment horizontal="center" vertical="center"/>
    </xf>
    <xf numFmtId="0" fontId="2" fillId="0" borderId="127" xfId="1" applyFont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4" fillId="15" borderId="15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 wrapText="1"/>
    </xf>
    <xf numFmtId="0" fontId="2" fillId="7" borderId="15" xfId="0" applyFont="1" applyFill="1" applyBorder="1" applyAlignment="1">
      <alignment vertical="center"/>
    </xf>
    <xf numFmtId="0" fontId="2" fillId="7" borderId="23" xfId="0" applyFont="1" applyFill="1" applyBorder="1" applyAlignment="1">
      <alignment vertical="center"/>
    </xf>
    <xf numFmtId="0" fontId="0" fillId="7" borderId="22" xfId="0" applyFill="1" applyBorder="1"/>
    <xf numFmtId="0" fontId="0" fillId="7" borderId="0" xfId="0" applyFill="1"/>
    <xf numFmtId="0" fontId="8" fillId="7" borderId="1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 wrapText="1"/>
    </xf>
    <xf numFmtId="0" fontId="2" fillId="14" borderId="50" xfId="0" applyFont="1" applyFill="1" applyBorder="1" applyAlignment="1">
      <alignment horizontal="center" vertical="center"/>
    </xf>
    <xf numFmtId="0" fontId="11" fillId="14" borderId="51" xfId="0" applyFont="1" applyFill="1" applyBorder="1" applyAlignment="1">
      <alignment horizontal="center" vertical="center"/>
    </xf>
    <xf numFmtId="0" fontId="11" fillId="14" borderId="52" xfId="0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 wrapText="1"/>
    </xf>
    <xf numFmtId="0" fontId="2" fillId="14" borderId="52" xfId="0" applyFont="1" applyFill="1" applyBorder="1" applyAlignment="1">
      <alignment horizontal="center" vertical="center" wrapText="1"/>
    </xf>
    <xf numFmtId="0" fontId="11" fillId="14" borderId="52" xfId="0" applyFont="1" applyFill="1" applyBorder="1" applyAlignment="1">
      <alignment horizontal="center" vertical="center"/>
    </xf>
    <xf numFmtId="0" fontId="11" fillId="14" borderId="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2" fillId="14" borderId="52" xfId="0" applyFont="1" applyFill="1" applyBorder="1" applyAlignment="1">
      <alignment horizontal="center" vertical="center"/>
    </xf>
    <xf numFmtId="0" fontId="2" fillId="14" borderId="52" xfId="0" applyFont="1" applyFill="1" applyBorder="1" applyAlignment="1">
      <alignment vertical="center"/>
    </xf>
    <xf numFmtId="0" fontId="2" fillId="14" borderId="53" xfId="0" applyFont="1" applyFill="1" applyBorder="1" applyAlignment="1">
      <alignment vertical="center" wrapText="1"/>
    </xf>
    <xf numFmtId="0" fontId="11" fillId="14" borderId="54" xfId="0" applyFont="1" applyFill="1" applyBorder="1"/>
    <xf numFmtId="0" fontId="11" fillId="14" borderId="0" xfId="0" applyFont="1" applyFill="1"/>
    <xf numFmtId="0" fontId="2" fillId="14" borderId="19" xfId="0" applyFont="1" applyFill="1" applyBorder="1" applyAlignment="1">
      <alignment horizontal="center" vertical="center"/>
    </xf>
    <xf numFmtId="0" fontId="11" fillId="14" borderId="20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 wrapText="1"/>
    </xf>
    <xf numFmtId="0" fontId="11" fillId="14" borderId="47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/>
    </xf>
    <xf numFmtId="0" fontId="11" fillId="14" borderId="14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0" fontId="11" fillId="14" borderId="21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vertical="center"/>
    </xf>
    <xf numFmtId="0" fontId="2" fillId="0" borderId="128" xfId="1" applyFont="1" applyBorder="1" applyAlignment="1">
      <alignment horizontal="center" vertical="center"/>
    </xf>
    <xf numFmtId="0" fontId="2" fillId="0" borderId="129" xfId="1" applyFont="1" applyBorder="1" applyAlignment="1">
      <alignment horizontal="center" vertical="center"/>
    </xf>
    <xf numFmtId="0" fontId="2" fillId="0" borderId="130" xfId="1" applyFont="1" applyBorder="1" applyAlignment="1">
      <alignment horizontal="center" vertical="center"/>
    </xf>
    <xf numFmtId="0" fontId="2" fillId="0" borderId="131" xfId="1" applyFont="1" applyBorder="1" applyAlignment="1">
      <alignment horizontal="center" vertical="center"/>
    </xf>
    <xf numFmtId="0" fontId="17" fillId="7" borderId="15" xfId="2" applyFont="1" applyFill="1" applyBorder="1" applyAlignment="1">
      <alignment horizontal="center" vertical="center"/>
    </xf>
    <xf numFmtId="0" fontId="2" fillId="5" borderId="127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5" fillId="9" borderId="61" xfId="0" applyFont="1" applyFill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5" borderId="10" xfId="1" applyFont="1" applyFill="1" applyBorder="1" applyAlignment="1">
      <alignment horizontal="center" vertical="center" wrapText="1"/>
    </xf>
    <xf numFmtId="0" fontId="16" fillId="5" borderId="10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18" fillId="0" borderId="56" xfId="1" applyFont="1" applyBorder="1" applyAlignment="1">
      <alignment horizontal="center" vertical="center" wrapText="1"/>
    </xf>
    <xf numFmtId="0" fontId="13" fillId="16" borderId="89" xfId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14" borderId="26" xfId="0" applyFont="1" applyFill="1" applyBorder="1" applyAlignment="1">
      <alignment horizontal="center" vertical="center" wrapText="1"/>
    </xf>
    <xf numFmtId="0" fontId="3" fillId="14" borderId="21" xfId="0" applyFont="1" applyFill="1" applyBorder="1" applyAlignment="1">
      <alignment horizontal="center" vertical="center" wrapText="1"/>
    </xf>
    <xf numFmtId="0" fontId="11" fillId="14" borderId="26" xfId="0" applyFont="1" applyFill="1" applyBorder="1" applyAlignment="1">
      <alignment horizontal="center" vertical="center"/>
    </xf>
    <xf numFmtId="0" fontId="11" fillId="14" borderId="21" xfId="0" applyFont="1" applyFill="1" applyBorder="1" applyAlignment="1">
      <alignment horizontal="center" vertical="center"/>
    </xf>
    <xf numFmtId="0" fontId="3" fillId="14" borderId="26" xfId="0" applyFont="1" applyFill="1" applyBorder="1" applyAlignment="1">
      <alignment horizontal="center" vertical="center"/>
    </xf>
    <xf numFmtId="0" fontId="3" fillId="14" borderId="2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6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11" borderId="26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0" fillId="11" borderId="26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0" fontId="2" fillId="5" borderId="90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0" fillId="5" borderId="90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6" borderId="105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9" borderId="95" xfId="0" applyFont="1" applyFill="1" applyBorder="1" applyAlignment="1">
      <alignment horizontal="center" vertical="center"/>
    </xf>
    <xf numFmtId="0" fontId="2" fillId="9" borderId="92" xfId="0" applyFont="1" applyFill="1" applyBorder="1" applyAlignment="1">
      <alignment horizontal="center" vertical="center"/>
    </xf>
    <xf numFmtId="0" fontId="0" fillId="9" borderId="96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103" xfId="0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6" borderId="99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93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5" borderId="115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2" fillId="6" borderId="113" xfId="0" applyFont="1" applyFill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9" xfId="0" applyBorder="1" applyAlignment="1">
      <alignment horizontal="center" vertical="center" wrapText="1"/>
    </xf>
    <xf numFmtId="0" fontId="0" fillId="0" borderId="126" xfId="0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8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95" xfId="1" applyFont="1" applyBorder="1" applyAlignment="1">
      <alignment horizontal="center" vertical="center"/>
    </xf>
    <xf numFmtId="0" fontId="2" fillId="0" borderId="124" xfId="1" applyFont="1" applyBorder="1" applyAlignment="1">
      <alignment horizontal="center" vertical="center"/>
    </xf>
    <xf numFmtId="0" fontId="2" fillId="9" borderId="96" xfId="1" applyFont="1" applyFill="1" applyBorder="1" applyAlignment="1">
      <alignment horizontal="center" vertical="center"/>
    </xf>
    <xf numFmtId="0" fontId="2" fillId="9" borderId="59" xfId="1" applyFont="1" applyFill="1" applyBorder="1" applyAlignment="1">
      <alignment horizontal="center" vertical="center"/>
    </xf>
    <xf numFmtId="0" fontId="2" fillId="0" borderId="125" xfId="1" applyFont="1" applyBorder="1" applyAlignment="1">
      <alignment horizontal="center" vertical="center"/>
    </xf>
    <xf numFmtId="0" fontId="2" fillId="0" borderId="96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16" fillId="16" borderId="17" xfId="1" applyFont="1" applyFill="1" applyBorder="1" applyAlignment="1">
      <alignment horizontal="center" vertical="center" wrapText="1"/>
    </xf>
    <xf numFmtId="0" fontId="3" fillId="8" borderId="26" xfId="1" applyFont="1" applyFill="1" applyBorder="1" applyAlignment="1">
      <alignment horizontal="center" vertical="center" wrapText="1"/>
    </xf>
    <xf numFmtId="0" fontId="3" fillId="8" borderId="61" xfId="1" applyFont="1" applyFill="1" applyBorder="1" applyAlignment="1">
      <alignment horizontal="center" vertical="center" wrapText="1"/>
    </xf>
    <xf numFmtId="0" fontId="2" fillId="5" borderId="26" xfId="1" applyFont="1" applyFill="1" applyBorder="1" applyAlignment="1">
      <alignment horizontal="center" vertical="center" wrapText="1"/>
    </xf>
    <xf numFmtId="0" fontId="2" fillId="5" borderId="61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93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61" xfId="1" applyFont="1" applyBorder="1" applyAlignment="1">
      <alignment horizontal="center" vertical="center"/>
    </xf>
    <xf numFmtId="0" fontId="2" fillId="5" borderId="26" xfId="1" applyFont="1" applyFill="1" applyBorder="1" applyAlignment="1">
      <alignment horizontal="center" vertical="center"/>
    </xf>
    <xf numFmtId="0" fontId="2" fillId="5" borderId="61" xfId="1" applyFont="1" applyFill="1" applyBorder="1" applyAlignment="1">
      <alignment horizontal="center" vertical="center"/>
    </xf>
    <xf numFmtId="0" fontId="5" fillId="13" borderId="26" xfId="1" applyFont="1" applyFill="1" applyBorder="1" applyAlignment="1">
      <alignment horizontal="center" vertical="center" wrapText="1"/>
    </xf>
    <xf numFmtId="0" fontId="2" fillId="13" borderId="61" xfId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5" borderId="40" xfId="1" applyFont="1" applyFill="1" applyBorder="1" applyAlignment="1">
      <alignment horizontal="center" vertical="center" wrapText="1"/>
    </xf>
    <xf numFmtId="0" fontId="3" fillId="5" borderId="42" xfId="1" applyFont="1" applyFill="1" applyBorder="1" applyAlignment="1">
      <alignment horizontal="center" vertical="center" wrapText="1"/>
    </xf>
    <xf numFmtId="0" fontId="3" fillId="5" borderId="48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5" borderId="37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3" fillId="0" borderId="7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79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84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83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86" xfId="1" applyFont="1" applyBorder="1" applyAlignment="1">
      <alignment horizontal="center" vertical="center"/>
    </xf>
    <xf numFmtId="0" fontId="2" fillId="5" borderId="16" xfId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horizontal="center" vertical="center"/>
    </xf>
    <xf numFmtId="0" fontId="2" fillId="6" borderId="86" xfId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horizontal="center" vertical="center"/>
    </xf>
    <xf numFmtId="0" fontId="16" fillId="17" borderId="16" xfId="1" applyFont="1" applyFill="1" applyBorder="1" applyAlignment="1">
      <alignment horizontal="center" vertical="center" wrapText="1"/>
    </xf>
    <xf numFmtId="0" fontId="14" fillId="16" borderId="26" xfId="1" applyFont="1" applyFill="1" applyBorder="1" applyAlignment="1">
      <alignment horizontal="center" vertical="center" wrapText="1"/>
    </xf>
    <xf numFmtId="0" fontId="20" fillId="0" borderId="26" xfId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</cellXfs>
  <cellStyles count="7">
    <cellStyle name="Euro" xfId="3" xr:uid="{00000000-0005-0000-0000-000000000000}"/>
    <cellStyle name="Euro 2" xfId="4" xr:uid="{00000000-0005-0000-0000-000001000000}"/>
    <cellStyle name="Euro 3" xfId="5" xr:uid="{00000000-0005-0000-0000-000002000000}"/>
    <cellStyle name="Normale" xfId="0" builtinId="0"/>
    <cellStyle name="Normale 2" xfId="1" xr:uid="{00000000-0005-0000-0000-000004000000}"/>
    <cellStyle name="Normale 2 2" xfId="6" xr:uid="{00000000-0005-0000-0000-000005000000}"/>
    <cellStyle name="Normale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corso%20di%20laurea%20aasistente%20sanitario/manifesto%20studi/manifesti%20finali%2022-23/manifesto%20EROGATA_cdl%20ASSISTENZA%20SANITARIA%20_AA%2022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anno"/>
    </sheetNames>
    <sheetDataSet>
      <sheetData sheetId="0">
        <row r="5">
          <cell r="L5">
            <v>20</v>
          </cell>
          <cell r="M5">
            <v>0</v>
          </cell>
          <cell r="O5">
            <v>0</v>
          </cell>
          <cell r="Q5">
            <v>0</v>
          </cell>
        </row>
        <row r="6">
          <cell r="L6">
            <v>20</v>
          </cell>
          <cell r="M6">
            <v>0</v>
          </cell>
          <cell r="O6">
            <v>0</v>
          </cell>
          <cell r="Q6">
            <v>0</v>
          </cell>
        </row>
        <row r="7">
          <cell r="L7">
            <v>20</v>
          </cell>
          <cell r="M7">
            <v>0</v>
          </cell>
          <cell r="O7">
            <v>0</v>
          </cell>
          <cell r="Q7">
            <v>0</v>
          </cell>
        </row>
        <row r="8">
          <cell r="L8">
            <v>30</v>
          </cell>
          <cell r="M8">
            <v>0</v>
          </cell>
          <cell r="O8">
            <v>0</v>
          </cell>
          <cell r="Q8">
            <v>0</v>
          </cell>
        </row>
        <row r="9">
          <cell r="L9">
            <v>20</v>
          </cell>
          <cell r="M9">
            <v>0</v>
          </cell>
          <cell r="O9">
            <v>0</v>
          </cell>
          <cell r="Q9">
            <v>0</v>
          </cell>
        </row>
        <row r="10">
          <cell r="L10">
            <v>20</v>
          </cell>
          <cell r="M10">
            <v>0</v>
          </cell>
          <cell r="O10">
            <v>0</v>
          </cell>
          <cell r="Q10">
            <v>0</v>
          </cell>
        </row>
        <row r="11">
          <cell r="L11">
            <v>40</v>
          </cell>
          <cell r="M11">
            <v>0</v>
          </cell>
          <cell r="O11">
            <v>0</v>
          </cell>
          <cell r="Q11">
            <v>0</v>
          </cell>
        </row>
        <row r="12">
          <cell r="L12">
            <v>20</v>
          </cell>
          <cell r="M12">
            <v>0</v>
          </cell>
          <cell r="O12">
            <v>0</v>
          </cell>
          <cell r="Q12">
            <v>0</v>
          </cell>
        </row>
        <row r="14">
          <cell r="L14">
            <v>30</v>
          </cell>
          <cell r="M14">
            <v>0</v>
          </cell>
          <cell r="O14">
            <v>0</v>
          </cell>
          <cell r="Q14">
            <v>0</v>
          </cell>
        </row>
        <row r="15">
          <cell r="L15">
            <v>20</v>
          </cell>
          <cell r="M15">
            <v>0</v>
          </cell>
          <cell r="O15">
            <v>0</v>
          </cell>
          <cell r="Q15">
            <v>0</v>
          </cell>
        </row>
        <row r="16">
          <cell r="L16">
            <v>20</v>
          </cell>
          <cell r="M16">
            <v>0</v>
          </cell>
          <cell r="O16">
            <v>0</v>
          </cell>
          <cell r="Q16">
            <v>0</v>
          </cell>
        </row>
        <row r="17">
          <cell r="L17">
            <v>20</v>
          </cell>
          <cell r="M17">
            <v>0</v>
          </cell>
          <cell r="O17">
            <v>0</v>
          </cell>
          <cell r="Q17">
            <v>0</v>
          </cell>
        </row>
        <row r="18">
          <cell r="L18">
            <v>20</v>
          </cell>
          <cell r="M18">
            <v>0</v>
          </cell>
          <cell r="O18">
            <v>0</v>
          </cell>
          <cell r="Q18">
            <v>0</v>
          </cell>
        </row>
        <row r="19">
          <cell r="L19">
            <v>20</v>
          </cell>
          <cell r="M19">
            <v>0</v>
          </cell>
          <cell r="O19">
            <v>0</v>
          </cell>
          <cell r="Q19">
            <v>0</v>
          </cell>
        </row>
        <row r="20">
          <cell r="L20">
            <v>20</v>
          </cell>
          <cell r="M20">
            <v>0</v>
          </cell>
          <cell r="O20">
            <v>0</v>
          </cell>
          <cell r="Q20">
            <v>0</v>
          </cell>
        </row>
        <row r="22">
          <cell r="L22">
            <v>20</v>
          </cell>
          <cell r="M22">
            <v>0</v>
          </cell>
          <cell r="O22">
            <v>0</v>
          </cell>
          <cell r="Q22">
            <v>0</v>
          </cell>
        </row>
        <row r="23">
          <cell r="L23">
            <v>20</v>
          </cell>
          <cell r="M23">
            <v>0</v>
          </cell>
          <cell r="O23">
            <v>0</v>
          </cell>
          <cell r="Q23">
            <v>0</v>
          </cell>
        </row>
        <row r="25">
          <cell r="L25">
            <v>20</v>
          </cell>
          <cell r="M25">
            <v>0</v>
          </cell>
          <cell r="O25">
            <v>0</v>
          </cell>
          <cell r="Q25">
            <v>0</v>
          </cell>
        </row>
        <row r="26">
          <cell r="L26">
            <v>20</v>
          </cell>
          <cell r="M26">
            <v>0</v>
          </cell>
          <cell r="O26">
            <v>0</v>
          </cell>
          <cell r="Q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5"/>
  <sheetViews>
    <sheetView zoomScale="70" zoomScaleNormal="70" workbookViewId="0">
      <selection activeCell="F21" sqref="F21:I21"/>
    </sheetView>
  </sheetViews>
  <sheetFormatPr defaultRowHeight="15" x14ac:dyDescent="0.25"/>
  <cols>
    <col min="3" max="3" width="14.28515625" customWidth="1"/>
    <col min="4" max="4" width="12.28515625" style="254" customWidth="1"/>
    <col min="6" max="6" width="16.42578125" customWidth="1"/>
    <col min="8" max="8" width="11.5703125" customWidth="1"/>
    <col min="29" max="29" width="12.140625" customWidth="1"/>
    <col min="31" max="31" width="8.85546875"/>
  </cols>
  <sheetData>
    <row r="1" spans="1:32" ht="24" thickBot="1" x14ac:dyDescent="0.4">
      <c r="A1" s="445" t="s">
        <v>122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7"/>
    </row>
    <row r="2" spans="1:32" x14ac:dyDescent="0.25">
      <c r="A2" s="1"/>
      <c r="B2" s="2"/>
      <c r="C2" s="3"/>
      <c r="D2" s="257"/>
      <c r="E2" s="4"/>
      <c r="F2" s="4"/>
      <c r="G2" s="4"/>
      <c r="H2" s="4"/>
      <c r="I2" s="4"/>
      <c r="J2" s="3"/>
      <c r="K2" s="3"/>
      <c r="L2" s="5"/>
      <c r="M2" s="6"/>
      <c r="N2" s="7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8"/>
      <c r="AD2" s="448" t="s">
        <v>0</v>
      </c>
      <c r="AE2" s="449"/>
    </row>
    <row r="3" spans="1:32" ht="63.75" x14ac:dyDescent="0.25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11" t="s">
        <v>6</v>
      </c>
      <c r="G3" s="12" t="s">
        <v>7</v>
      </c>
      <c r="H3" s="12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3" t="s">
        <v>15</v>
      </c>
      <c r="P3" s="11" t="s">
        <v>16</v>
      </c>
      <c r="Q3" s="13" t="s">
        <v>17</v>
      </c>
      <c r="R3" s="11" t="s">
        <v>18</v>
      </c>
      <c r="S3" s="14" t="s">
        <v>19</v>
      </c>
      <c r="T3" s="13" t="s">
        <v>20</v>
      </c>
      <c r="U3" s="11" t="s">
        <v>21</v>
      </c>
      <c r="V3" s="11" t="s">
        <v>22</v>
      </c>
      <c r="W3" s="11" t="s">
        <v>23</v>
      </c>
      <c r="X3" s="11" t="s">
        <v>24</v>
      </c>
      <c r="Y3" s="11" t="s">
        <v>25</v>
      </c>
      <c r="Z3" s="11" t="s">
        <v>26</v>
      </c>
      <c r="AA3" s="11" t="s">
        <v>27</v>
      </c>
      <c r="AB3" s="11" t="s">
        <v>28</v>
      </c>
      <c r="AC3" s="11" t="s">
        <v>29</v>
      </c>
      <c r="AD3" s="15" t="s">
        <v>30</v>
      </c>
      <c r="AE3" s="278" t="s">
        <v>31</v>
      </c>
      <c r="AF3" s="16"/>
    </row>
    <row r="4" spans="1:32" x14ac:dyDescent="0.25">
      <c r="A4" s="17"/>
      <c r="B4" s="450" t="s">
        <v>121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2"/>
      <c r="AD4" s="18"/>
      <c r="AE4" s="19"/>
    </row>
    <row r="5" spans="1:32" ht="30" x14ac:dyDescent="0.25">
      <c r="A5" s="1">
        <v>1</v>
      </c>
      <c r="B5" s="20">
        <v>1</v>
      </c>
      <c r="C5" s="453" t="s">
        <v>32</v>
      </c>
      <c r="D5" s="21" t="s">
        <v>33</v>
      </c>
      <c r="E5" s="22" t="s">
        <v>34</v>
      </c>
      <c r="F5" s="23" t="s">
        <v>35</v>
      </c>
      <c r="G5" s="24" t="s">
        <v>34</v>
      </c>
      <c r="H5" s="332" t="s">
        <v>36</v>
      </c>
      <c r="I5" s="26" t="s">
        <v>37</v>
      </c>
      <c r="J5" s="26" t="s">
        <v>38</v>
      </c>
      <c r="K5" s="26"/>
      <c r="L5" s="22">
        <v>20</v>
      </c>
      <c r="M5" s="22"/>
      <c r="N5" s="26">
        <v>0</v>
      </c>
      <c r="O5" s="26">
        <f>N5</f>
        <v>0</v>
      </c>
      <c r="P5" s="26"/>
      <c r="Q5" s="26">
        <f>P5*0.5</f>
        <v>0</v>
      </c>
      <c r="R5" s="26"/>
      <c r="S5" s="26">
        <f>R5*0.1</f>
        <v>0</v>
      </c>
      <c r="T5" s="27">
        <f>SUM('[1]I anno'!Q5+'[1]I anno'!O5+'[1]I anno'!M5+'[1]I anno'!L5)</f>
        <v>20</v>
      </c>
      <c r="U5" s="456">
        <v>60</v>
      </c>
      <c r="V5" s="459">
        <f>SUM(W5:AB7)</f>
        <v>6</v>
      </c>
      <c r="W5" s="26">
        <v>2</v>
      </c>
      <c r="X5" s="26"/>
      <c r="Y5" s="26"/>
      <c r="Z5" s="26"/>
      <c r="AA5" s="26"/>
      <c r="AB5" s="26"/>
      <c r="AC5" s="28" t="s">
        <v>39</v>
      </c>
      <c r="AD5" s="29"/>
      <c r="AE5" s="30"/>
    </row>
    <row r="6" spans="1:32" ht="51" x14ac:dyDescent="0.25">
      <c r="A6" s="1">
        <v>1</v>
      </c>
      <c r="B6" s="20">
        <v>1</v>
      </c>
      <c r="C6" s="454"/>
      <c r="D6" s="21" t="s">
        <v>40</v>
      </c>
      <c r="E6" s="22" t="s">
        <v>41</v>
      </c>
      <c r="F6" s="23" t="s">
        <v>42</v>
      </c>
      <c r="G6" s="23" t="s">
        <v>41</v>
      </c>
      <c r="H6" s="78" t="s">
        <v>43</v>
      </c>
      <c r="I6" s="23" t="s">
        <v>37</v>
      </c>
      <c r="J6" s="32"/>
      <c r="K6" s="33"/>
      <c r="L6" s="22">
        <v>20</v>
      </c>
      <c r="M6" s="22">
        <v>0</v>
      </c>
      <c r="N6" s="34">
        <v>0</v>
      </c>
      <c r="O6" s="26">
        <f t="shared" ref="O6:O33" si="0">N6</f>
        <v>0</v>
      </c>
      <c r="P6" s="26"/>
      <c r="Q6" s="26">
        <f t="shared" ref="Q6:Q33" si="1">P6*0.5</f>
        <v>0</v>
      </c>
      <c r="R6" s="26"/>
      <c r="S6" s="26">
        <f t="shared" ref="S6:S33" si="2">R6*0.1</f>
        <v>0</v>
      </c>
      <c r="T6" s="27">
        <f>SUM('[1]I anno'!Q6+'[1]I anno'!O6+'[1]I anno'!M6+'[1]I anno'!L6)</f>
        <v>20</v>
      </c>
      <c r="U6" s="457"/>
      <c r="V6" s="429"/>
      <c r="W6" s="26">
        <v>2</v>
      </c>
      <c r="X6" s="26"/>
      <c r="Y6" s="26"/>
      <c r="Z6" s="26"/>
      <c r="AA6" s="26"/>
      <c r="AB6" s="26"/>
      <c r="AC6" s="28" t="s">
        <v>39</v>
      </c>
      <c r="AD6" s="29"/>
      <c r="AE6" s="30"/>
    </row>
    <row r="7" spans="1:32" ht="51.75" thickBot="1" x14ac:dyDescent="0.3">
      <c r="A7" s="35">
        <v>1</v>
      </c>
      <c r="B7" s="36">
        <v>1</v>
      </c>
      <c r="C7" s="455"/>
      <c r="D7" s="37" t="s">
        <v>44</v>
      </c>
      <c r="E7" s="38" t="s">
        <v>45</v>
      </c>
      <c r="F7" s="39" t="s">
        <v>46</v>
      </c>
      <c r="G7" s="40" t="s">
        <v>45</v>
      </c>
      <c r="H7" s="93" t="s">
        <v>43</v>
      </c>
      <c r="I7" s="40" t="s">
        <v>47</v>
      </c>
      <c r="J7" s="41"/>
      <c r="K7" s="41"/>
      <c r="L7" s="41">
        <v>20</v>
      </c>
      <c r="M7" s="38">
        <v>0</v>
      </c>
      <c r="N7" s="42">
        <v>0</v>
      </c>
      <c r="O7" s="32">
        <f t="shared" si="0"/>
        <v>0</v>
      </c>
      <c r="P7" s="43"/>
      <c r="Q7" s="41">
        <f t="shared" si="1"/>
        <v>0</v>
      </c>
      <c r="R7" s="43"/>
      <c r="S7" s="32">
        <f t="shared" si="2"/>
        <v>0</v>
      </c>
      <c r="T7" s="44">
        <f>SUM('[1]I anno'!Q7+'[1]I anno'!O7+'[1]I anno'!M7+'[1]I anno'!L7)</f>
        <v>20</v>
      </c>
      <c r="U7" s="458"/>
      <c r="V7" s="430"/>
      <c r="W7" s="41">
        <v>2</v>
      </c>
      <c r="X7" s="43"/>
      <c r="Y7" s="43"/>
      <c r="Z7" s="43"/>
      <c r="AA7" s="43"/>
      <c r="AB7" s="43"/>
      <c r="AC7" s="45" t="s">
        <v>39</v>
      </c>
      <c r="AD7" s="46"/>
      <c r="AE7" s="47"/>
    </row>
    <row r="8" spans="1:32" s="275" customFormat="1" ht="51" x14ac:dyDescent="0.25">
      <c r="A8" s="48">
        <v>1</v>
      </c>
      <c r="B8" s="270">
        <v>1</v>
      </c>
      <c r="C8" s="460" t="s">
        <v>48</v>
      </c>
      <c r="D8" s="50" t="s">
        <v>49</v>
      </c>
      <c r="E8" s="271" t="s">
        <v>50</v>
      </c>
      <c r="F8" s="276" t="s">
        <v>51</v>
      </c>
      <c r="G8" s="272" t="s">
        <v>50</v>
      </c>
      <c r="H8" s="333" t="s">
        <v>71</v>
      </c>
      <c r="I8" s="53" t="s">
        <v>37</v>
      </c>
      <c r="J8" s="272" t="s">
        <v>38</v>
      </c>
      <c r="K8" s="272"/>
      <c r="L8" s="271">
        <v>30</v>
      </c>
      <c r="M8" s="271">
        <v>0</v>
      </c>
      <c r="N8" s="54">
        <v>0</v>
      </c>
      <c r="O8" s="334">
        <f t="shared" si="0"/>
        <v>0</v>
      </c>
      <c r="P8" s="277"/>
      <c r="Q8" s="272">
        <f t="shared" si="1"/>
        <v>0</v>
      </c>
      <c r="R8" s="277"/>
      <c r="S8" s="334">
        <f t="shared" si="2"/>
        <v>0</v>
      </c>
      <c r="T8" s="55">
        <f>SUM('[1]I anno'!Q8+'[1]I anno'!O8+'[1]I anno'!M8+'[1]I anno'!L8)</f>
        <v>30</v>
      </c>
      <c r="U8" s="425">
        <v>70</v>
      </c>
      <c r="V8" s="461">
        <f>SUM(W8:AB10)</f>
        <v>7</v>
      </c>
      <c r="W8" s="277"/>
      <c r="X8" s="277">
        <v>3</v>
      </c>
      <c r="Y8" s="277"/>
      <c r="Z8" s="277"/>
      <c r="AA8" s="277"/>
      <c r="AB8" s="277"/>
      <c r="AC8" s="56" t="s">
        <v>52</v>
      </c>
      <c r="AD8" s="57"/>
      <c r="AE8" s="58"/>
    </row>
    <row r="9" spans="1:32" ht="51" x14ac:dyDescent="0.25">
      <c r="A9" s="1">
        <v>1</v>
      </c>
      <c r="B9" s="20">
        <v>1</v>
      </c>
      <c r="C9" s="454"/>
      <c r="D9" s="59" t="s">
        <v>53</v>
      </c>
      <c r="E9" s="22" t="s">
        <v>54</v>
      </c>
      <c r="F9" s="56" t="s">
        <v>55</v>
      </c>
      <c r="G9" s="26" t="s">
        <v>56</v>
      </c>
      <c r="H9" s="28" t="s">
        <v>57</v>
      </c>
      <c r="I9" s="56" t="s">
        <v>37</v>
      </c>
      <c r="J9" s="26"/>
      <c r="K9" s="26"/>
      <c r="L9" s="26">
        <v>20</v>
      </c>
      <c r="M9" s="22">
        <v>0</v>
      </c>
      <c r="N9" s="60">
        <v>0</v>
      </c>
      <c r="O9" s="26">
        <f t="shared" si="0"/>
        <v>0</v>
      </c>
      <c r="P9" s="22"/>
      <c r="Q9" s="26">
        <f t="shared" si="1"/>
        <v>0</v>
      </c>
      <c r="R9" s="22"/>
      <c r="S9" s="26">
        <f t="shared" si="2"/>
        <v>0</v>
      </c>
      <c r="T9" s="55">
        <f>SUM('[1]I anno'!Q9+'[1]I anno'!O9+'[1]I anno'!M9+'[1]I anno'!L9)</f>
        <v>20</v>
      </c>
      <c r="U9" s="426"/>
      <c r="V9" s="462"/>
      <c r="W9" s="22"/>
      <c r="X9" s="26">
        <v>2</v>
      </c>
      <c r="Y9" s="22"/>
      <c r="Z9" s="22"/>
      <c r="AA9" s="22"/>
      <c r="AB9" s="22"/>
      <c r="AC9" s="56" t="s">
        <v>52</v>
      </c>
      <c r="AD9" s="29"/>
      <c r="AE9" s="30"/>
    </row>
    <row r="10" spans="1:32" ht="45.75" thickBot="1" x14ac:dyDescent="0.3">
      <c r="A10" s="35">
        <v>1</v>
      </c>
      <c r="B10" s="36">
        <v>1</v>
      </c>
      <c r="C10" s="455"/>
      <c r="D10" s="37" t="s">
        <v>58</v>
      </c>
      <c r="E10" s="38" t="s">
        <v>59</v>
      </c>
      <c r="F10" s="61" t="s">
        <v>60</v>
      </c>
      <c r="G10" s="41" t="s">
        <v>59</v>
      </c>
      <c r="H10" s="41" t="s">
        <v>57</v>
      </c>
      <c r="I10" s="62" t="s">
        <v>184</v>
      </c>
      <c r="J10" s="41"/>
      <c r="K10" s="41"/>
      <c r="L10" s="38">
        <v>20</v>
      </c>
      <c r="M10" s="38">
        <v>0</v>
      </c>
      <c r="N10" s="63">
        <v>0</v>
      </c>
      <c r="O10" s="32">
        <f t="shared" si="0"/>
        <v>0</v>
      </c>
      <c r="P10" s="41"/>
      <c r="Q10" s="41">
        <f t="shared" si="1"/>
        <v>0</v>
      </c>
      <c r="R10" s="41"/>
      <c r="S10" s="41">
        <f t="shared" si="2"/>
        <v>0</v>
      </c>
      <c r="T10" s="44">
        <f>SUM('[1]I anno'!Q10+'[1]I anno'!O10+'[1]I anno'!M10+'[1]I anno'!L10)</f>
        <v>20</v>
      </c>
      <c r="U10" s="427"/>
      <c r="V10" s="463"/>
      <c r="W10" s="41"/>
      <c r="X10" s="41">
        <v>2</v>
      </c>
      <c r="Y10" s="41"/>
      <c r="Z10" s="41"/>
      <c r="AA10" s="41"/>
      <c r="AB10" s="41"/>
      <c r="AC10" s="45" t="s">
        <v>61</v>
      </c>
      <c r="AD10" s="46"/>
      <c r="AE10" s="47"/>
    </row>
    <row r="11" spans="1:32" ht="51" x14ac:dyDescent="0.25">
      <c r="A11" s="48">
        <v>1</v>
      </c>
      <c r="B11" s="49">
        <v>1</v>
      </c>
      <c r="C11" s="460" t="s">
        <v>62</v>
      </c>
      <c r="D11" s="50" t="s">
        <v>63</v>
      </c>
      <c r="E11" s="51" t="s">
        <v>64</v>
      </c>
      <c r="F11" s="31" t="s">
        <v>65</v>
      </c>
      <c r="G11" s="64" t="s">
        <v>64</v>
      </c>
      <c r="H11" s="31" t="s">
        <v>43</v>
      </c>
      <c r="I11" s="31" t="s">
        <v>37</v>
      </c>
      <c r="J11" s="51" t="s">
        <v>38</v>
      </c>
      <c r="K11" s="65" t="s">
        <v>66</v>
      </c>
      <c r="L11" s="51">
        <v>40</v>
      </c>
      <c r="M11" s="51">
        <v>0</v>
      </c>
      <c r="N11" s="54">
        <v>0</v>
      </c>
      <c r="O11" s="335">
        <f t="shared" si="0"/>
        <v>0</v>
      </c>
      <c r="P11" s="52"/>
      <c r="Q11" s="52">
        <f t="shared" si="1"/>
        <v>0</v>
      </c>
      <c r="R11" s="52"/>
      <c r="S11" s="52">
        <f t="shared" si="2"/>
        <v>0</v>
      </c>
      <c r="T11" s="55">
        <f>SUM('[1]I anno'!Q11+'[1]I anno'!O11+'[1]I anno'!M11+'[1]I anno'!L11)</f>
        <v>40</v>
      </c>
      <c r="U11" s="425">
        <v>60</v>
      </c>
      <c r="V11" s="428">
        <f>SUM(W11:AB12)</f>
        <v>6</v>
      </c>
      <c r="W11" s="52">
        <v>4</v>
      </c>
      <c r="X11" s="52"/>
      <c r="Y11" s="52"/>
      <c r="Z11" s="52"/>
      <c r="AA11" s="52"/>
      <c r="AB11" s="52"/>
      <c r="AC11" s="66" t="s">
        <v>67</v>
      </c>
      <c r="AD11" s="57"/>
      <c r="AE11" s="58"/>
    </row>
    <row r="12" spans="1:32" ht="45.75" thickBot="1" x14ac:dyDescent="0.3">
      <c r="A12" s="35">
        <v>1</v>
      </c>
      <c r="B12" s="67">
        <v>1</v>
      </c>
      <c r="C12" s="455"/>
      <c r="D12" s="37" t="s">
        <v>68</v>
      </c>
      <c r="E12" s="38" t="s">
        <v>69</v>
      </c>
      <c r="F12" s="308" t="s">
        <v>70</v>
      </c>
      <c r="G12" s="68" t="s">
        <v>69</v>
      </c>
      <c r="H12" s="25" t="s">
        <v>71</v>
      </c>
      <c r="I12" s="309" t="s">
        <v>72</v>
      </c>
      <c r="J12" s="38"/>
      <c r="K12" s="38"/>
      <c r="L12" s="69">
        <v>20</v>
      </c>
      <c r="M12" s="38">
        <v>0</v>
      </c>
      <c r="N12" s="70"/>
      <c r="O12" s="41">
        <f t="shared" si="0"/>
        <v>0</v>
      </c>
      <c r="P12" s="38"/>
      <c r="Q12" s="41">
        <f t="shared" si="1"/>
        <v>0</v>
      </c>
      <c r="R12" s="38"/>
      <c r="S12" s="41">
        <f t="shared" si="2"/>
        <v>0</v>
      </c>
      <c r="T12" s="44">
        <f>SUM('[1]I anno'!Q12+'[1]I anno'!O12+'[1]I anno'!M12+'[1]I anno'!L12)</f>
        <v>20</v>
      </c>
      <c r="U12" s="427"/>
      <c r="V12" s="430"/>
      <c r="W12" s="38"/>
      <c r="X12" s="38">
        <v>2</v>
      </c>
      <c r="Y12" s="38"/>
      <c r="Z12" s="38"/>
      <c r="AA12" s="38"/>
      <c r="AB12" s="38"/>
      <c r="AC12" s="71" t="s">
        <v>73</v>
      </c>
      <c r="AD12" s="72"/>
      <c r="AE12" s="73"/>
    </row>
    <row r="13" spans="1:32" s="275" customFormat="1" ht="30" x14ac:dyDescent="0.25">
      <c r="A13" s="48">
        <v>1</v>
      </c>
      <c r="B13" s="270">
        <v>1</v>
      </c>
      <c r="C13" s="422" t="s">
        <v>74</v>
      </c>
      <c r="D13" s="50" t="s">
        <v>75</v>
      </c>
      <c r="E13" s="271" t="s">
        <v>76</v>
      </c>
      <c r="F13" s="53" t="s">
        <v>77</v>
      </c>
      <c r="G13" s="272" t="s">
        <v>76</v>
      </c>
      <c r="H13" s="331" t="s">
        <v>71</v>
      </c>
      <c r="I13" s="4" t="s">
        <v>37</v>
      </c>
      <c r="J13" s="272" t="s">
        <v>38</v>
      </c>
      <c r="K13" s="271"/>
      <c r="L13" s="271">
        <v>36</v>
      </c>
      <c r="M13" s="271">
        <v>0</v>
      </c>
      <c r="N13" s="54"/>
      <c r="O13" s="272">
        <f t="shared" si="0"/>
        <v>0</v>
      </c>
      <c r="P13" s="272"/>
      <c r="Q13" s="272">
        <f t="shared" si="1"/>
        <v>0</v>
      </c>
      <c r="R13" s="272"/>
      <c r="S13" s="272">
        <f t="shared" si="2"/>
        <v>0</v>
      </c>
      <c r="T13" s="55">
        <v>36</v>
      </c>
      <c r="U13" s="425">
        <v>66</v>
      </c>
      <c r="V13" s="428">
        <f>SUM(W13:AB14)</f>
        <v>6</v>
      </c>
      <c r="W13" s="272">
        <v>3</v>
      </c>
      <c r="X13" s="272"/>
      <c r="Y13" s="272"/>
      <c r="Z13" s="272"/>
      <c r="AA13" s="272"/>
      <c r="AB13" s="272"/>
      <c r="AC13" s="274" t="s">
        <v>39</v>
      </c>
      <c r="AD13" s="29"/>
      <c r="AE13" s="30"/>
    </row>
    <row r="14" spans="1:32" s="379" customFormat="1" ht="30.75" thickBot="1" x14ac:dyDescent="0.3">
      <c r="A14" s="367">
        <v>1</v>
      </c>
      <c r="B14" s="368">
        <v>1</v>
      </c>
      <c r="C14" s="424"/>
      <c r="D14" s="369" t="s">
        <v>199</v>
      </c>
      <c r="E14" s="370" t="s">
        <v>78</v>
      </c>
      <c r="F14" s="381" t="s">
        <v>199</v>
      </c>
      <c r="G14" s="371" t="s">
        <v>78</v>
      </c>
      <c r="H14" s="371" t="s">
        <v>71</v>
      </c>
      <c r="I14" s="380" t="s">
        <v>200</v>
      </c>
      <c r="J14" s="371"/>
      <c r="K14" s="372"/>
      <c r="L14" s="370">
        <v>30</v>
      </c>
      <c r="M14" s="370">
        <v>0</v>
      </c>
      <c r="N14" s="373"/>
      <c r="O14" s="371">
        <f t="shared" si="0"/>
        <v>0</v>
      </c>
      <c r="P14" s="371"/>
      <c r="Q14" s="374">
        <f t="shared" si="1"/>
        <v>0</v>
      </c>
      <c r="R14" s="371"/>
      <c r="S14" s="371">
        <f t="shared" si="2"/>
        <v>0</v>
      </c>
      <c r="T14" s="55">
        <f>SUM('[1]I anno'!Q14+'[1]I anno'!O14+'[1]I anno'!M14+'[1]I anno'!L14)</f>
        <v>30</v>
      </c>
      <c r="U14" s="427"/>
      <c r="V14" s="430"/>
      <c r="W14" s="371">
        <v>3</v>
      </c>
      <c r="X14" s="371"/>
      <c r="Y14" s="371"/>
      <c r="Z14" s="371"/>
      <c r="AA14" s="371"/>
      <c r="AB14" s="371"/>
      <c r="AC14" s="375" t="s">
        <v>39</v>
      </c>
      <c r="AD14" s="376"/>
      <c r="AE14" s="377"/>
      <c r="AF14" s="378"/>
    </row>
    <row r="15" spans="1:32" ht="30" x14ac:dyDescent="0.25">
      <c r="A15" s="48">
        <v>1</v>
      </c>
      <c r="B15" s="49">
        <v>2</v>
      </c>
      <c r="C15" s="422" t="s">
        <v>79</v>
      </c>
      <c r="D15" s="50" t="s">
        <v>80</v>
      </c>
      <c r="E15" s="51" t="s">
        <v>81</v>
      </c>
      <c r="F15" s="53" t="s">
        <v>82</v>
      </c>
      <c r="G15" s="51" t="s">
        <v>81</v>
      </c>
      <c r="H15" s="52" t="s">
        <v>83</v>
      </c>
      <c r="I15" s="53" t="s">
        <v>84</v>
      </c>
      <c r="J15" s="52" t="s">
        <v>38</v>
      </c>
      <c r="K15" s="51"/>
      <c r="L15" s="51">
        <v>20</v>
      </c>
      <c r="M15" s="51">
        <v>0</v>
      </c>
      <c r="N15" s="54"/>
      <c r="O15" s="52">
        <f t="shared" si="0"/>
        <v>0</v>
      </c>
      <c r="P15" s="52"/>
      <c r="Q15" s="335">
        <f t="shared" si="1"/>
        <v>0</v>
      </c>
      <c r="R15" s="52"/>
      <c r="S15" s="52">
        <f t="shared" si="2"/>
        <v>0</v>
      </c>
      <c r="T15" s="55">
        <f>SUM('[1]I anno'!Q15+'[1]I anno'!O15+'[1]I anno'!M15+'[1]I anno'!L15)</f>
        <v>20</v>
      </c>
      <c r="U15" s="425">
        <v>60</v>
      </c>
      <c r="V15" s="428">
        <f>SUM(W15:AB17)</f>
        <v>6</v>
      </c>
      <c r="W15" s="52">
        <v>2</v>
      </c>
      <c r="X15" s="52"/>
      <c r="Y15" s="52"/>
      <c r="Z15" s="52"/>
      <c r="AA15" s="52"/>
      <c r="AB15" s="52"/>
      <c r="AC15" s="66" t="s">
        <v>39</v>
      </c>
      <c r="AD15" s="57"/>
      <c r="AE15" s="58"/>
    </row>
    <row r="16" spans="1:32" ht="30" x14ac:dyDescent="0.25">
      <c r="A16" s="1">
        <v>1</v>
      </c>
      <c r="B16" s="20">
        <v>2</v>
      </c>
      <c r="C16" s="423"/>
      <c r="D16" s="56" t="s">
        <v>85</v>
      </c>
      <c r="E16" s="22" t="s">
        <v>86</v>
      </c>
      <c r="F16" s="56" t="s">
        <v>87</v>
      </c>
      <c r="G16" s="22" t="s">
        <v>86</v>
      </c>
      <c r="H16" s="52" t="s">
        <v>83</v>
      </c>
      <c r="I16" s="53" t="s">
        <v>88</v>
      </c>
      <c r="J16" s="26"/>
      <c r="K16" s="74"/>
      <c r="L16" s="22">
        <v>20</v>
      </c>
      <c r="M16" s="22">
        <v>0</v>
      </c>
      <c r="N16" s="60"/>
      <c r="O16" s="26">
        <f t="shared" si="0"/>
        <v>0</v>
      </c>
      <c r="P16" s="26"/>
      <c r="Q16" s="26">
        <f t="shared" si="1"/>
        <v>0</v>
      </c>
      <c r="R16" s="26"/>
      <c r="S16" s="26">
        <f t="shared" si="2"/>
        <v>0</v>
      </c>
      <c r="T16" s="55">
        <f>SUM('[1]I anno'!Q16+'[1]I anno'!O16+'[1]I anno'!M16+'[1]I anno'!L16)</f>
        <v>20</v>
      </c>
      <c r="U16" s="426"/>
      <c r="V16" s="429"/>
      <c r="W16" s="26">
        <v>2</v>
      </c>
      <c r="X16" s="26"/>
      <c r="Y16" s="26"/>
      <c r="Z16" s="26"/>
      <c r="AA16" s="26"/>
      <c r="AB16" s="26"/>
      <c r="AC16" s="66" t="s">
        <v>39</v>
      </c>
      <c r="AD16" s="29"/>
      <c r="AE16" s="30"/>
    </row>
    <row r="17" spans="1:32" ht="51.75" thickBot="1" x14ac:dyDescent="0.3">
      <c r="A17" s="75">
        <v>1</v>
      </c>
      <c r="B17" s="76">
        <v>2</v>
      </c>
      <c r="C17" s="424"/>
      <c r="D17" s="77" t="s">
        <v>89</v>
      </c>
      <c r="E17" s="77" t="s">
        <v>90</v>
      </c>
      <c r="F17" s="39" t="s">
        <v>91</v>
      </c>
      <c r="G17" s="79" t="s">
        <v>90</v>
      </c>
      <c r="H17" s="307" t="s">
        <v>43</v>
      </c>
      <c r="I17" s="80" t="s">
        <v>37</v>
      </c>
      <c r="J17" s="81"/>
      <c r="K17" s="82"/>
      <c r="L17" s="82">
        <v>20</v>
      </c>
      <c r="M17" s="82">
        <v>0</v>
      </c>
      <c r="N17" s="83"/>
      <c r="O17" s="41">
        <f t="shared" si="0"/>
        <v>0</v>
      </c>
      <c r="P17" s="84"/>
      <c r="Q17" s="41">
        <f t="shared" si="1"/>
        <v>0</v>
      </c>
      <c r="R17" s="84"/>
      <c r="S17" s="41">
        <f t="shared" si="2"/>
        <v>0</v>
      </c>
      <c r="T17" s="85">
        <f>SUM('[1]I anno'!Q17+'[1]I anno'!O17+'[1]I anno'!M17+'[1]I anno'!L17)</f>
        <v>20</v>
      </c>
      <c r="U17" s="427"/>
      <c r="V17" s="430"/>
      <c r="W17" s="84">
        <v>2</v>
      </c>
      <c r="X17" s="84"/>
      <c r="Y17" s="84"/>
      <c r="Z17" s="84"/>
      <c r="AA17" s="84"/>
      <c r="AB17" s="84"/>
      <c r="AC17" s="66" t="s">
        <v>39</v>
      </c>
      <c r="AD17" s="86"/>
      <c r="AE17" s="87"/>
      <c r="AF17" s="88"/>
    </row>
    <row r="18" spans="1:32" ht="45.75" thickBot="1" x14ac:dyDescent="0.3">
      <c r="A18" s="48">
        <v>1</v>
      </c>
      <c r="B18" s="49">
        <v>2</v>
      </c>
      <c r="C18" s="422" t="s">
        <v>92</v>
      </c>
      <c r="D18" s="50" t="s">
        <v>93</v>
      </c>
      <c r="E18" s="51" t="s">
        <v>64</v>
      </c>
      <c r="F18" s="306" t="s">
        <v>175</v>
      </c>
      <c r="G18" s="51" t="s">
        <v>64</v>
      </c>
      <c r="H18" s="51" t="s">
        <v>71</v>
      </c>
      <c r="I18" s="53" t="s">
        <v>183</v>
      </c>
      <c r="J18" s="51" t="s">
        <v>38</v>
      </c>
      <c r="K18" s="51"/>
      <c r="L18" s="51">
        <v>20</v>
      </c>
      <c r="M18" s="51">
        <v>0</v>
      </c>
      <c r="N18" s="54"/>
      <c r="O18" s="52">
        <f t="shared" si="0"/>
        <v>0</v>
      </c>
      <c r="P18" s="52"/>
      <c r="Q18" s="52">
        <f t="shared" si="1"/>
        <v>0</v>
      </c>
      <c r="R18" s="52"/>
      <c r="S18" s="52">
        <f t="shared" si="2"/>
        <v>0</v>
      </c>
      <c r="T18" s="55">
        <f>SUM('[1]I anno'!Q18+'[1]I anno'!O18+'[1]I anno'!M18+'[1]I anno'!L18)</f>
        <v>20</v>
      </c>
      <c r="U18" s="425">
        <v>60</v>
      </c>
      <c r="V18" s="428">
        <f>SUM(W18:AB21)</f>
        <v>6</v>
      </c>
      <c r="W18" s="52"/>
      <c r="X18" s="52">
        <v>2</v>
      </c>
      <c r="Y18" s="52"/>
      <c r="Z18" s="52"/>
      <c r="AA18" s="52"/>
      <c r="AB18" s="52"/>
      <c r="AC18" s="45" t="s">
        <v>61</v>
      </c>
      <c r="AD18" s="57"/>
      <c r="AE18" s="58"/>
    </row>
    <row r="19" spans="1:32" s="275" customFormat="1" ht="45.75" customHeight="1" x14ac:dyDescent="0.25">
      <c r="A19" s="1">
        <v>1</v>
      </c>
      <c r="B19" s="279">
        <v>2</v>
      </c>
      <c r="C19" s="423"/>
      <c r="D19" s="496" t="s">
        <v>94</v>
      </c>
      <c r="E19" s="525" t="s">
        <v>95</v>
      </c>
      <c r="F19" s="341" t="s">
        <v>187</v>
      </c>
      <c r="G19" s="347" t="s">
        <v>194</v>
      </c>
      <c r="H19" s="348" t="s">
        <v>195</v>
      </c>
      <c r="I19" s="349" t="s">
        <v>37</v>
      </c>
      <c r="J19" s="280"/>
      <c r="K19" s="281"/>
      <c r="L19" s="280">
        <v>10</v>
      </c>
      <c r="M19" s="280">
        <v>0</v>
      </c>
      <c r="N19" s="60"/>
      <c r="O19" s="273">
        <f t="shared" si="0"/>
        <v>0</v>
      </c>
      <c r="P19" s="273"/>
      <c r="Q19" s="273">
        <f t="shared" si="1"/>
        <v>0</v>
      </c>
      <c r="R19" s="273"/>
      <c r="S19" s="273">
        <f t="shared" si="2"/>
        <v>0</v>
      </c>
      <c r="T19" s="440">
        <f>SUM('[1]I anno'!Q19+'[1]I anno'!O19+'[1]I anno'!M19+'[1]I anno'!L19)</f>
        <v>20</v>
      </c>
      <c r="U19" s="426"/>
      <c r="V19" s="429"/>
      <c r="W19" s="518"/>
      <c r="X19" s="518">
        <v>2</v>
      </c>
      <c r="Y19" s="518"/>
      <c r="Z19" s="518"/>
      <c r="AA19" s="518"/>
      <c r="AB19" s="518"/>
      <c r="AC19" s="520" t="s">
        <v>96</v>
      </c>
      <c r="AD19" s="522"/>
      <c r="AE19" s="523"/>
    </row>
    <row r="20" spans="1:32" s="275" customFormat="1" ht="30" customHeight="1" x14ac:dyDescent="0.25">
      <c r="A20" s="91"/>
      <c r="B20" s="310"/>
      <c r="C20" s="423"/>
      <c r="D20" s="524"/>
      <c r="E20" s="526"/>
      <c r="F20" s="311" t="s">
        <v>186</v>
      </c>
      <c r="G20" s="347" t="s">
        <v>95</v>
      </c>
      <c r="H20" s="350" t="s">
        <v>83</v>
      </c>
      <c r="I20" s="351" t="s">
        <v>37</v>
      </c>
      <c r="J20" s="312"/>
      <c r="K20" s="313"/>
      <c r="L20" s="312">
        <v>10</v>
      </c>
      <c r="M20" s="312">
        <v>0</v>
      </c>
      <c r="N20" s="95"/>
      <c r="O20" s="273">
        <v>0</v>
      </c>
      <c r="P20" s="314"/>
      <c r="Q20" s="273">
        <v>0</v>
      </c>
      <c r="R20" s="314"/>
      <c r="S20" s="273">
        <v>0</v>
      </c>
      <c r="T20" s="441"/>
      <c r="U20" s="426"/>
      <c r="V20" s="429"/>
      <c r="W20" s="519"/>
      <c r="X20" s="519"/>
      <c r="Y20" s="519"/>
      <c r="Z20" s="519"/>
      <c r="AA20" s="519"/>
      <c r="AB20" s="519"/>
      <c r="AC20" s="521"/>
      <c r="AD20" s="509"/>
      <c r="AE20" s="511"/>
    </row>
    <row r="21" spans="1:32" ht="77.25" thickBot="1" x14ac:dyDescent="0.3">
      <c r="A21" s="75">
        <v>1</v>
      </c>
      <c r="B21" s="76">
        <v>2</v>
      </c>
      <c r="C21" s="424"/>
      <c r="D21" s="352" t="s">
        <v>97</v>
      </c>
      <c r="E21" s="82" t="s">
        <v>98</v>
      </c>
      <c r="F21" s="353" t="s">
        <v>125</v>
      </c>
      <c r="G21" s="354" t="s">
        <v>98</v>
      </c>
      <c r="H21" s="355"/>
      <c r="I21" s="353" t="s">
        <v>193</v>
      </c>
      <c r="J21" s="82"/>
      <c r="K21" s="90"/>
      <c r="L21" s="82">
        <v>20</v>
      </c>
      <c r="M21" s="82">
        <v>0</v>
      </c>
      <c r="N21" s="83"/>
      <c r="O21" s="32">
        <f t="shared" si="0"/>
        <v>0</v>
      </c>
      <c r="P21" s="83"/>
      <c r="Q21" s="41">
        <f t="shared" si="1"/>
        <v>0</v>
      </c>
      <c r="R21" s="84"/>
      <c r="S21" s="32">
        <f t="shared" si="2"/>
        <v>0</v>
      </c>
      <c r="T21" s="85">
        <f>SUM('[1]I anno'!Q20+'[1]I anno'!O20+'[1]I anno'!M20+'[1]I anno'!L20)</f>
        <v>20</v>
      </c>
      <c r="U21" s="427"/>
      <c r="V21" s="430"/>
      <c r="W21" s="84"/>
      <c r="X21" s="84">
        <v>2</v>
      </c>
      <c r="Y21" s="84"/>
      <c r="Z21" s="84"/>
      <c r="AA21" s="84"/>
      <c r="AB21" s="84"/>
      <c r="AC21" s="45" t="s">
        <v>61</v>
      </c>
      <c r="AD21" s="86"/>
      <c r="AE21" s="87"/>
      <c r="AF21" s="88"/>
    </row>
    <row r="22" spans="1:32" ht="41.25" customHeight="1" x14ac:dyDescent="0.25">
      <c r="A22" s="480">
        <v>1</v>
      </c>
      <c r="B22" s="482">
        <v>2</v>
      </c>
      <c r="C22" s="437" t="s">
        <v>101</v>
      </c>
      <c r="D22" s="474" t="s">
        <v>102</v>
      </c>
      <c r="E22" s="476" t="s">
        <v>64</v>
      </c>
      <c r="F22" s="305" t="s">
        <v>176</v>
      </c>
      <c r="G22" s="51" t="s">
        <v>64</v>
      </c>
      <c r="H22" s="52" t="s">
        <v>71</v>
      </c>
      <c r="I22" s="53" t="s">
        <v>37</v>
      </c>
      <c r="J22" s="51" t="s">
        <v>38</v>
      </c>
      <c r="K22" s="51"/>
      <c r="L22" s="51">
        <v>10</v>
      </c>
      <c r="M22" s="51">
        <v>0</v>
      </c>
      <c r="N22" s="54"/>
      <c r="O22" s="335">
        <f t="shared" si="0"/>
        <v>0</v>
      </c>
      <c r="P22" s="52"/>
      <c r="Q22" s="335">
        <f t="shared" si="1"/>
        <v>0</v>
      </c>
      <c r="R22" s="52"/>
      <c r="S22" s="335">
        <f t="shared" si="2"/>
        <v>0</v>
      </c>
      <c r="T22" s="478">
        <v>20</v>
      </c>
      <c r="U22" s="425">
        <v>80</v>
      </c>
      <c r="V22" s="428">
        <f>SUM(W22:AB28)</f>
        <v>8</v>
      </c>
      <c r="W22" s="506"/>
      <c r="X22" s="486">
        <v>2</v>
      </c>
      <c r="Y22" s="486"/>
      <c r="Z22" s="486"/>
      <c r="AA22" s="486"/>
      <c r="AB22" s="486"/>
      <c r="AC22" s="484" t="s">
        <v>61</v>
      </c>
      <c r="AD22" s="508"/>
      <c r="AE22" s="510"/>
    </row>
    <row r="23" spans="1:32" ht="51" customHeight="1" x14ac:dyDescent="0.25">
      <c r="A23" s="481"/>
      <c r="B23" s="483"/>
      <c r="C23" s="438"/>
      <c r="D23" s="475"/>
      <c r="E23" s="477"/>
      <c r="F23" s="302" t="s">
        <v>175</v>
      </c>
      <c r="G23" s="301" t="s">
        <v>185</v>
      </c>
      <c r="H23" s="26" t="s">
        <v>71</v>
      </c>
      <c r="I23" s="311" t="s">
        <v>183</v>
      </c>
      <c r="J23" s="301"/>
      <c r="K23" s="301"/>
      <c r="L23" s="301">
        <v>10</v>
      </c>
      <c r="M23" s="301">
        <v>0</v>
      </c>
      <c r="N23" s="304"/>
      <c r="O23" s="26">
        <v>0</v>
      </c>
      <c r="P23" s="269"/>
      <c r="Q23" s="26">
        <v>0</v>
      </c>
      <c r="R23" s="269"/>
      <c r="S23" s="26">
        <v>0</v>
      </c>
      <c r="T23" s="479"/>
      <c r="U23" s="426"/>
      <c r="V23" s="429"/>
      <c r="W23" s="507"/>
      <c r="X23" s="487"/>
      <c r="Y23" s="487"/>
      <c r="Z23" s="487"/>
      <c r="AA23" s="487"/>
      <c r="AB23" s="487"/>
      <c r="AC23" s="485"/>
      <c r="AD23" s="509"/>
      <c r="AE23" s="511"/>
    </row>
    <row r="24" spans="1:32" ht="60.75" customHeight="1" x14ac:dyDescent="0.25">
      <c r="A24" s="492">
        <v>1</v>
      </c>
      <c r="B24" s="494">
        <v>2</v>
      </c>
      <c r="C24" s="438"/>
      <c r="D24" s="496" t="s">
        <v>103</v>
      </c>
      <c r="E24" s="498" t="s">
        <v>104</v>
      </c>
      <c r="F24" s="326" t="s">
        <v>192</v>
      </c>
      <c r="G24" s="342" t="s">
        <v>104</v>
      </c>
      <c r="H24" s="343" t="s">
        <v>100</v>
      </c>
      <c r="I24" s="344" t="s">
        <v>37</v>
      </c>
      <c r="J24" s="92"/>
      <c r="K24" s="94"/>
      <c r="L24" s="22">
        <v>10</v>
      </c>
      <c r="M24" s="22">
        <v>0</v>
      </c>
      <c r="N24" s="95"/>
      <c r="O24" s="26">
        <f t="shared" si="0"/>
        <v>0</v>
      </c>
      <c r="P24" s="32"/>
      <c r="Q24" s="26">
        <f t="shared" si="1"/>
        <v>0</v>
      </c>
      <c r="R24" s="32"/>
      <c r="S24" s="26">
        <f t="shared" si="2"/>
        <v>0</v>
      </c>
      <c r="T24" s="500">
        <f>SUM('[1]I anno'!Q22+'[1]I anno'!O22+'[1]I anno'!M22+'[1]I anno'!L22)</f>
        <v>20</v>
      </c>
      <c r="U24" s="426"/>
      <c r="V24" s="429"/>
      <c r="W24" s="512"/>
      <c r="X24" s="514">
        <v>2</v>
      </c>
      <c r="Y24" s="514"/>
      <c r="Z24" s="514"/>
      <c r="AA24" s="514"/>
      <c r="AB24" s="456"/>
      <c r="AC24" s="517" t="s">
        <v>105</v>
      </c>
      <c r="AD24" s="529"/>
      <c r="AE24" s="531"/>
    </row>
    <row r="25" spans="1:32" ht="51" x14ac:dyDescent="0.25">
      <c r="A25" s="493"/>
      <c r="B25" s="495"/>
      <c r="C25" s="438"/>
      <c r="D25" s="497"/>
      <c r="E25" s="499"/>
      <c r="F25" s="319" t="s">
        <v>188</v>
      </c>
      <c r="G25" s="342" t="s">
        <v>104</v>
      </c>
      <c r="H25" s="343" t="s">
        <v>100</v>
      </c>
      <c r="I25" s="344" t="s">
        <v>189</v>
      </c>
      <c r="J25" s="316"/>
      <c r="K25" s="320"/>
      <c r="L25" s="316">
        <v>10</v>
      </c>
      <c r="M25" s="316">
        <v>0</v>
      </c>
      <c r="N25" s="317"/>
      <c r="O25" s="26">
        <v>0</v>
      </c>
      <c r="P25" s="318"/>
      <c r="Q25" s="26">
        <v>0</v>
      </c>
      <c r="R25" s="318"/>
      <c r="S25" s="26">
        <v>0</v>
      </c>
      <c r="T25" s="501"/>
      <c r="U25" s="426"/>
      <c r="V25" s="429"/>
      <c r="W25" s="513"/>
      <c r="X25" s="515"/>
      <c r="Y25" s="515"/>
      <c r="Z25" s="515"/>
      <c r="AA25" s="515"/>
      <c r="AB25" s="516"/>
      <c r="AC25" s="485"/>
      <c r="AD25" s="530"/>
      <c r="AE25" s="532"/>
      <c r="AF25" s="330"/>
    </row>
    <row r="26" spans="1:32" ht="60" customHeight="1" x14ac:dyDescent="0.25">
      <c r="A26" s="527">
        <v>1</v>
      </c>
      <c r="B26" s="535">
        <v>2</v>
      </c>
      <c r="C26" s="438"/>
      <c r="D26" s="533" t="s">
        <v>106</v>
      </c>
      <c r="E26" s="537" t="s">
        <v>107</v>
      </c>
      <c r="F26" s="325" t="s">
        <v>191</v>
      </c>
      <c r="G26" s="345" t="s">
        <v>107</v>
      </c>
      <c r="H26" s="343" t="s">
        <v>100</v>
      </c>
      <c r="I26" s="346" t="s">
        <v>37</v>
      </c>
      <c r="J26" s="97"/>
      <c r="K26" s="97"/>
      <c r="L26" s="97">
        <v>10</v>
      </c>
      <c r="M26" s="97">
        <v>0</v>
      </c>
      <c r="N26" s="96"/>
      <c r="O26" s="26">
        <f t="shared" si="0"/>
        <v>0</v>
      </c>
      <c r="P26" s="96"/>
      <c r="Q26" s="26">
        <f t="shared" si="1"/>
        <v>0</v>
      </c>
      <c r="R26" s="96"/>
      <c r="S26" s="26">
        <f t="shared" si="2"/>
        <v>0</v>
      </c>
      <c r="T26" s="539">
        <f>SUM('[1]I anno'!Q23+'[1]I anno'!O23+'[1]I anno'!M23+'[1]I anno'!L23)</f>
        <v>20</v>
      </c>
      <c r="U26" s="426"/>
      <c r="V26" s="429"/>
      <c r="W26" s="540"/>
      <c r="X26" s="542">
        <v>2</v>
      </c>
      <c r="Y26" s="540"/>
      <c r="Z26" s="543"/>
      <c r="AA26" s="542"/>
      <c r="AB26" s="545"/>
      <c r="AC26" s="546" t="s">
        <v>96</v>
      </c>
      <c r="AD26" s="548"/>
      <c r="AE26" s="550"/>
      <c r="AF26" s="328"/>
    </row>
    <row r="27" spans="1:32" ht="51" x14ac:dyDescent="0.25">
      <c r="A27" s="528"/>
      <c r="B27" s="536"/>
      <c r="C27" s="438"/>
      <c r="D27" s="534"/>
      <c r="E27" s="538"/>
      <c r="F27" s="324" t="s">
        <v>190</v>
      </c>
      <c r="G27" s="345" t="s">
        <v>107</v>
      </c>
      <c r="H27" s="343" t="s">
        <v>100</v>
      </c>
      <c r="I27" s="346" t="s">
        <v>189</v>
      </c>
      <c r="J27" s="321"/>
      <c r="K27" s="322"/>
      <c r="L27" s="322">
        <v>10</v>
      </c>
      <c r="M27" s="322">
        <v>0</v>
      </c>
      <c r="N27" s="315"/>
      <c r="O27" s="32">
        <v>0</v>
      </c>
      <c r="P27" s="315"/>
      <c r="Q27" s="32">
        <v>0</v>
      </c>
      <c r="R27" s="315"/>
      <c r="S27" s="32">
        <v>0</v>
      </c>
      <c r="T27" s="441"/>
      <c r="U27" s="426"/>
      <c r="V27" s="429"/>
      <c r="W27" s="541"/>
      <c r="X27" s="487"/>
      <c r="Y27" s="541"/>
      <c r="Z27" s="544"/>
      <c r="AA27" s="487"/>
      <c r="AB27" s="507"/>
      <c r="AC27" s="547"/>
      <c r="AD27" s="549"/>
      <c r="AE27" s="551"/>
      <c r="AF27" s="329"/>
    </row>
    <row r="28" spans="1:32" ht="77.25" thickBot="1" x14ac:dyDescent="0.3">
      <c r="A28" s="98">
        <v>1</v>
      </c>
      <c r="B28" s="76">
        <v>2</v>
      </c>
      <c r="C28" s="439"/>
      <c r="D28" s="89" t="s">
        <v>108</v>
      </c>
      <c r="E28" s="71" t="s">
        <v>98</v>
      </c>
      <c r="F28" s="80" t="s">
        <v>99</v>
      </c>
      <c r="G28" s="303" t="s">
        <v>98</v>
      </c>
      <c r="H28" s="31" t="s">
        <v>100</v>
      </c>
      <c r="I28" s="80" t="s">
        <v>37</v>
      </c>
      <c r="J28" s="82"/>
      <c r="K28" s="90" t="s">
        <v>66</v>
      </c>
      <c r="L28" s="82">
        <v>20</v>
      </c>
      <c r="M28" s="82">
        <v>0</v>
      </c>
      <c r="N28" s="84"/>
      <c r="O28" s="32">
        <f t="shared" si="0"/>
        <v>0</v>
      </c>
      <c r="P28" s="84"/>
      <c r="Q28" s="41">
        <f t="shared" si="1"/>
        <v>0</v>
      </c>
      <c r="R28" s="84"/>
      <c r="S28" s="41">
        <f t="shared" si="2"/>
        <v>0</v>
      </c>
      <c r="T28" s="85">
        <v>20</v>
      </c>
      <c r="U28" s="427"/>
      <c r="V28" s="430"/>
      <c r="W28" s="323"/>
      <c r="X28" s="84">
        <v>2</v>
      </c>
      <c r="Y28" s="84"/>
      <c r="Z28" s="84"/>
      <c r="AA28" s="84"/>
      <c r="AB28" s="84"/>
      <c r="AC28" s="45" t="s">
        <v>61</v>
      </c>
      <c r="AD28" s="99"/>
      <c r="AE28" s="100"/>
    </row>
    <row r="29" spans="1:32" s="394" customFormat="1" ht="63.75" customHeight="1" thickBot="1" x14ac:dyDescent="0.3">
      <c r="A29" s="382">
        <v>1</v>
      </c>
      <c r="B29" s="383">
        <v>2</v>
      </c>
      <c r="C29" s="431" t="s">
        <v>109</v>
      </c>
      <c r="D29" s="384" t="s">
        <v>110</v>
      </c>
      <c r="E29" s="385" t="s">
        <v>111</v>
      </c>
      <c r="F29" s="384" t="s">
        <v>125</v>
      </c>
      <c r="G29" s="385" t="s">
        <v>111</v>
      </c>
      <c r="H29" s="384"/>
      <c r="I29" s="386" t="s">
        <v>179</v>
      </c>
      <c r="J29" s="387" t="s">
        <v>38</v>
      </c>
      <c r="K29" s="387"/>
      <c r="L29" s="387">
        <v>20</v>
      </c>
      <c r="M29" s="387"/>
      <c r="N29" s="387"/>
      <c r="O29" s="388">
        <f t="shared" si="0"/>
        <v>0</v>
      </c>
      <c r="P29" s="387"/>
      <c r="Q29" s="389">
        <f t="shared" si="1"/>
        <v>0</v>
      </c>
      <c r="R29" s="387"/>
      <c r="S29" s="389">
        <f t="shared" si="2"/>
        <v>0</v>
      </c>
      <c r="T29" s="390">
        <f>SUM('[1]I anno'!Q25+'[1]I anno'!O25+'[1]I anno'!M25+'[1]I anno'!L25)</f>
        <v>20</v>
      </c>
      <c r="U29" s="433">
        <v>40</v>
      </c>
      <c r="V29" s="435">
        <f>SUM(W29:AB30)</f>
        <v>4</v>
      </c>
      <c r="W29" s="387"/>
      <c r="X29" s="387"/>
      <c r="Y29" s="387"/>
      <c r="Z29" s="387"/>
      <c r="AA29" s="387">
        <v>2</v>
      </c>
      <c r="AB29" s="387"/>
      <c r="AC29" s="384" t="s">
        <v>113</v>
      </c>
      <c r="AD29" s="391" t="s">
        <v>177</v>
      </c>
      <c r="AE29" s="392" t="s">
        <v>178</v>
      </c>
      <c r="AF29" s="393"/>
    </row>
    <row r="30" spans="1:32" s="394" customFormat="1" ht="37.5" customHeight="1" thickBot="1" x14ac:dyDescent="0.3">
      <c r="A30" s="395">
        <v>1</v>
      </c>
      <c r="B30" s="396">
        <v>2</v>
      </c>
      <c r="C30" s="432"/>
      <c r="D30" s="397" t="s">
        <v>114</v>
      </c>
      <c r="E30" s="398" t="s">
        <v>111</v>
      </c>
      <c r="F30" s="399" t="s">
        <v>197</v>
      </c>
      <c r="G30" s="398" t="s">
        <v>111</v>
      </c>
      <c r="H30" s="399" t="s">
        <v>112</v>
      </c>
      <c r="I30" s="400"/>
      <c r="J30" s="401"/>
      <c r="K30" s="401"/>
      <c r="L30" s="401">
        <v>20</v>
      </c>
      <c r="M30" s="401"/>
      <c r="N30" s="401"/>
      <c r="O30" s="401">
        <f t="shared" si="0"/>
        <v>0</v>
      </c>
      <c r="P30" s="401"/>
      <c r="Q30" s="402">
        <f t="shared" si="1"/>
        <v>0</v>
      </c>
      <c r="R30" s="401"/>
      <c r="S30" s="401">
        <f t="shared" si="2"/>
        <v>0</v>
      </c>
      <c r="T30" s="403">
        <f>SUM('[1]I anno'!Q26+'[1]I anno'!O26+'[1]I anno'!M26+'[1]I anno'!L26)</f>
        <v>20</v>
      </c>
      <c r="U30" s="434"/>
      <c r="V30" s="436"/>
      <c r="W30" s="401"/>
      <c r="X30" s="401"/>
      <c r="Y30" s="401"/>
      <c r="Z30" s="401"/>
      <c r="AA30" s="401"/>
      <c r="AB30" s="401">
        <v>2</v>
      </c>
      <c r="AC30" s="404" t="s">
        <v>115</v>
      </c>
      <c r="AD30" s="405" t="s">
        <v>177</v>
      </c>
      <c r="AE30" s="392" t="s">
        <v>178</v>
      </c>
    </row>
    <row r="31" spans="1:32" s="128" customFormat="1" ht="54" customHeight="1" x14ac:dyDescent="0.25">
      <c r="A31" s="488">
        <v>1</v>
      </c>
      <c r="B31" s="490">
        <v>2</v>
      </c>
      <c r="C31" s="442" t="s">
        <v>123</v>
      </c>
      <c r="D31" s="466" t="s">
        <v>116</v>
      </c>
      <c r="E31" s="470" t="s">
        <v>98</v>
      </c>
      <c r="F31" s="295" t="s">
        <v>181</v>
      </c>
      <c r="G31" s="296"/>
      <c r="H31" s="284"/>
      <c r="I31" s="285" t="s">
        <v>119</v>
      </c>
      <c r="J31" s="296" t="s">
        <v>38</v>
      </c>
      <c r="K31" s="296"/>
      <c r="L31" s="296"/>
      <c r="M31" s="296">
        <v>10</v>
      </c>
      <c r="N31" s="297"/>
      <c r="O31" s="286">
        <f t="shared" si="0"/>
        <v>0</v>
      </c>
      <c r="P31" s="297"/>
      <c r="Q31" s="297">
        <f t="shared" si="1"/>
        <v>0</v>
      </c>
      <c r="R31" s="297"/>
      <c r="S31" s="286">
        <f t="shared" si="2"/>
        <v>0</v>
      </c>
      <c r="T31" s="287">
        <v>10</v>
      </c>
      <c r="U31" s="464">
        <v>20</v>
      </c>
      <c r="V31" s="468">
        <v>1</v>
      </c>
      <c r="W31" s="464"/>
      <c r="X31" s="464"/>
      <c r="Y31" s="464"/>
      <c r="Z31" s="464"/>
      <c r="AA31" s="464"/>
      <c r="AB31" s="464">
        <v>1</v>
      </c>
      <c r="AC31" s="472" t="s">
        <v>117</v>
      </c>
      <c r="AD31" s="502"/>
      <c r="AE31" s="504"/>
    </row>
    <row r="32" spans="1:32" s="128" customFormat="1" ht="38.25" customHeight="1" x14ac:dyDescent="0.25">
      <c r="A32" s="489"/>
      <c r="B32" s="491"/>
      <c r="C32" s="443"/>
      <c r="D32" s="467"/>
      <c r="E32" s="471"/>
      <c r="F32" s="292" t="s">
        <v>180</v>
      </c>
      <c r="G32" s="283"/>
      <c r="H32" s="293"/>
      <c r="I32" s="294" t="s">
        <v>119</v>
      </c>
      <c r="J32" s="283"/>
      <c r="K32" s="283"/>
      <c r="L32" s="283"/>
      <c r="M32" s="283">
        <v>10</v>
      </c>
      <c r="N32" s="286"/>
      <c r="O32" s="286"/>
      <c r="P32" s="286"/>
      <c r="Q32" s="286"/>
      <c r="R32" s="286"/>
      <c r="S32" s="286"/>
      <c r="T32" s="287">
        <v>10</v>
      </c>
      <c r="U32" s="465"/>
      <c r="V32" s="469"/>
      <c r="W32" s="465"/>
      <c r="X32" s="465"/>
      <c r="Y32" s="465"/>
      <c r="Z32" s="465"/>
      <c r="AA32" s="465"/>
      <c r="AB32" s="465"/>
      <c r="AC32" s="473"/>
      <c r="AD32" s="503"/>
      <c r="AE32" s="505"/>
    </row>
    <row r="33" spans="1:31" s="128" customFormat="1" ht="75.75" thickBot="1" x14ac:dyDescent="0.3">
      <c r="A33" s="129">
        <v>1</v>
      </c>
      <c r="B33" s="130">
        <v>2</v>
      </c>
      <c r="C33" s="444"/>
      <c r="D33" s="415" t="s">
        <v>118</v>
      </c>
      <c r="E33" s="131" t="s">
        <v>98</v>
      </c>
      <c r="F33" s="327" t="s">
        <v>124</v>
      </c>
      <c r="G33" s="131"/>
      <c r="H33" s="282"/>
      <c r="I33" s="131" t="s">
        <v>182</v>
      </c>
      <c r="J33" s="131"/>
      <c r="K33" s="131"/>
      <c r="L33" s="131"/>
      <c r="M33" s="131"/>
      <c r="N33" s="288">
        <v>250</v>
      </c>
      <c r="O33" s="291">
        <f t="shared" si="0"/>
        <v>250</v>
      </c>
      <c r="P33" s="131"/>
      <c r="Q33" s="131">
        <f t="shared" si="1"/>
        <v>0</v>
      </c>
      <c r="R33" s="131"/>
      <c r="S33" s="131">
        <f t="shared" si="2"/>
        <v>0</v>
      </c>
      <c r="T33" s="132">
        <v>250</v>
      </c>
      <c r="U33" s="131">
        <v>250</v>
      </c>
      <c r="V33" s="289">
        <v>10</v>
      </c>
      <c r="W33" s="131"/>
      <c r="X33" s="131">
        <v>10</v>
      </c>
      <c r="Y33" s="131"/>
      <c r="Z33" s="131"/>
      <c r="AA33" s="131"/>
      <c r="AB33" s="131"/>
      <c r="AC33" s="290" t="s">
        <v>120</v>
      </c>
      <c r="AD33" s="133"/>
      <c r="AE33" s="134"/>
    </row>
    <row r="34" spans="1:31" ht="15.75" thickTop="1" x14ac:dyDescent="0.25">
      <c r="A34" s="101"/>
      <c r="B34" s="102"/>
      <c r="C34" s="103"/>
      <c r="D34" s="258"/>
      <c r="E34" s="103"/>
      <c r="F34" s="103"/>
      <c r="G34" s="105"/>
      <c r="H34" s="106"/>
      <c r="I34" s="107"/>
      <c r="J34" s="106"/>
      <c r="K34" s="106"/>
      <c r="L34" s="108"/>
      <c r="M34" s="103"/>
      <c r="N34" s="109"/>
      <c r="O34" s="109"/>
      <c r="P34" s="110"/>
      <c r="Q34" s="102"/>
      <c r="R34" s="111"/>
      <c r="S34" s="104"/>
      <c r="T34" s="111"/>
      <c r="U34" s="112"/>
      <c r="V34" s="113">
        <f t="shared" ref="V34:AB34" si="3">SUM(V5:V33)</f>
        <v>60</v>
      </c>
      <c r="W34" s="113">
        <f t="shared" si="3"/>
        <v>22</v>
      </c>
      <c r="X34" s="113">
        <f t="shared" si="3"/>
        <v>33</v>
      </c>
      <c r="Y34" s="113">
        <f t="shared" si="3"/>
        <v>0</v>
      </c>
      <c r="Z34" s="113">
        <f t="shared" si="3"/>
        <v>0</v>
      </c>
      <c r="AA34" s="113">
        <f t="shared" si="3"/>
        <v>2</v>
      </c>
      <c r="AB34" s="113">
        <f t="shared" si="3"/>
        <v>3</v>
      </c>
      <c r="AC34" s="114"/>
      <c r="AD34" s="115"/>
      <c r="AE34" s="116"/>
    </row>
    <row r="35" spans="1:31" x14ac:dyDescent="0.25">
      <c r="A35" s="117"/>
      <c r="B35" s="118"/>
      <c r="C35" s="119"/>
      <c r="D35" s="259"/>
      <c r="E35" s="118"/>
      <c r="F35" s="119"/>
      <c r="G35" s="120"/>
      <c r="H35" s="119"/>
      <c r="I35" s="121"/>
      <c r="J35" s="106"/>
      <c r="K35" s="122"/>
      <c r="L35" s="121"/>
      <c r="M35" s="105"/>
      <c r="N35" s="123"/>
      <c r="O35" s="123"/>
      <c r="P35" s="118"/>
      <c r="Q35" s="124"/>
      <c r="R35" s="125"/>
      <c r="S35" s="118"/>
      <c r="T35" s="124"/>
      <c r="U35" s="108"/>
      <c r="V35" s="126"/>
      <c r="W35" s="126"/>
      <c r="X35" s="126"/>
      <c r="Y35" s="126"/>
      <c r="Z35" s="126"/>
      <c r="AA35" s="126"/>
      <c r="AB35" s="126"/>
      <c r="AC35" s="114"/>
      <c r="AD35" s="115"/>
      <c r="AE35" s="127"/>
    </row>
  </sheetData>
  <mergeCells count="97">
    <mergeCell ref="A26:A27"/>
    <mergeCell ref="AD24:AD25"/>
    <mergeCell ref="AE24:AE25"/>
    <mergeCell ref="D26:D27"/>
    <mergeCell ref="B26:B27"/>
    <mergeCell ref="E26:E27"/>
    <mergeCell ref="T26:T27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E26:AE27"/>
    <mergeCell ref="AB19:AB20"/>
    <mergeCell ref="AC19:AC20"/>
    <mergeCell ref="AD19:AD20"/>
    <mergeCell ref="AE19:AE20"/>
    <mergeCell ref="D19:D20"/>
    <mergeCell ref="E19:E20"/>
    <mergeCell ref="W19:W20"/>
    <mergeCell ref="X19:X20"/>
    <mergeCell ref="Y19:Y20"/>
    <mergeCell ref="Z19:Z20"/>
    <mergeCell ref="AA19:AA20"/>
    <mergeCell ref="AD31:AD32"/>
    <mergeCell ref="AE31:AE32"/>
    <mergeCell ref="W22:W23"/>
    <mergeCell ref="Y22:Y23"/>
    <mergeCell ref="Z22:Z23"/>
    <mergeCell ref="AA22:AA23"/>
    <mergeCell ref="AB22:AB23"/>
    <mergeCell ref="AD22:AD23"/>
    <mergeCell ref="AE22:AE23"/>
    <mergeCell ref="W24:W25"/>
    <mergeCell ref="X24:X25"/>
    <mergeCell ref="Y24:Y25"/>
    <mergeCell ref="Z24:Z25"/>
    <mergeCell ref="AA24:AA25"/>
    <mergeCell ref="AB24:AB25"/>
    <mergeCell ref="AC24:AC25"/>
    <mergeCell ref="AC31:AC32"/>
    <mergeCell ref="D22:D23"/>
    <mergeCell ref="E22:E23"/>
    <mergeCell ref="T22:T23"/>
    <mergeCell ref="A22:A23"/>
    <mergeCell ref="B22:B23"/>
    <mergeCell ref="AC22:AC23"/>
    <mergeCell ref="X22:X23"/>
    <mergeCell ref="A31:A32"/>
    <mergeCell ref="B31:B32"/>
    <mergeCell ref="A24:A25"/>
    <mergeCell ref="B24:B25"/>
    <mergeCell ref="D24:D25"/>
    <mergeCell ref="E24:E25"/>
    <mergeCell ref="T24:T25"/>
    <mergeCell ref="X31:X32"/>
    <mergeCell ref="Y31:Y32"/>
    <mergeCell ref="Z31:Z32"/>
    <mergeCell ref="AA31:AA32"/>
    <mergeCell ref="AB31:AB32"/>
    <mergeCell ref="D31:D32"/>
    <mergeCell ref="U31:U32"/>
    <mergeCell ref="V31:V32"/>
    <mergeCell ref="E31:E32"/>
    <mergeCell ref="W31:W32"/>
    <mergeCell ref="C31:C33"/>
    <mergeCell ref="A1:AE1"/>
    <mergeCell ref="AD2:AE2"/>
    <mergeCell ref="B4:AC4"/>
    <mergeCell ref="C5:C7"/>
    <mergeCell ref="U5:U7"/>
    <mergeCell ref="V5:V7"/>
    <mergeCell ref="C8:C10"/>
    <mergeCell ref="U8:U10"/>
    <mergeCell ref="V8:V10"/>
    <mergeCell ref="C11:C12"/>
    <mergeCell ref="U11:U12"/>
    <mergeCell ref="V11:V12"/>
    <mergeCell ref="C13:C14"/>
    <mergeCell ref="U13:U14"/>
    <mergeCell ref="V13:V14"/>
    <mergeCell ref="C15:C17"/>
    <mergeCell ref="U15:U17"/>
    <mergeCell ref="V15:V17"/>
    <mergeCell ref="C29:C30"/>
    <mergeCell ref="U29:U30"/>
    <mergeCell ref="V29:V30"/>
    <mergeCell ref="C18:C21"/>
    <mergeCell ref="U18:U21"/>
    <mergeCell ref="V18:V21"/>
    <mergeCell ref="C22:C28"/>
    <mergeCell ref="U22:U28"/>
    <mergeCell ref="V22:V28"/>
    <mergeCell ref="T19:T20"/>
  </mergeCells>
  <pageMargins left="3.937007874015748E-2" right="3.937007874015748E-2" top="0" bottom="0" header="0" footer="0"/>
  <pageSetup paperSize="9" scale="4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9"/>
  <sheetViews>
    <sheetView tabSelected="1" topLeftCell="A19" zoomScale="90" zoomScaleNormal="90" workbookViewId="0">
      <selection activeCell="AA24" sqref="AA24"/>
    </sheetView>
  </sheetViews>
  <sheetFormatPr defaultRowHeight="15" x14ac:dyDescent="0.25"/>
  <cols>
    <col min="2" max="2" width="11.42578125" customWidth="1"/>
    <col min="3" max="3" width="16.5703125" customWidth="1"/>
    <col min="4" max="4" width="14.42578125" style="254" customWidth="1"/>
    <col min="6" max="6" width="14.85546875" style="254" customWidth="1"/>
    <col min="8" max="8" width="12.7109375" customWidth="1"/>
    <col min="24" max="24" width="7.42578125" customWidth="1"/>
    <col min="29" max="29" width="16.140625" customWidth="1"/>
  </cols>
  <sheetData>
    <row r="1" spans="1:31" ht="24" thickBot="1" x14ac:dyDescent="0.4">
      <c r="A1" s="581" t="s">
        <v>168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3"/>
    </row>
    <row r="2" spans="1:31" x14ac:dyDescent="0.25">
      <c r="A2" s="135"/>
      <c r="B2" s="136"/>
      <c r="C2" s="137"/>
      <c r="D2" s="252"/>
      <c r="E2" s="138"/>
      <c r="F2" s="252"/>
      <c r="G2" s="138"/>
      <c r="H2" s="138"/>
      <c r="I2" s="138"/>
      <c r="J2" s="137"/>
      <c r="K2" s="137"/>
      <c r="L2" s="139"/>
      <c r="M2" s="140"/>
      <c r="N2" s="141"/>
      <c r="O2" s="141"/>
      <c r="P2" s="141"/>
      <c r="Q2" s="141"/>
      <c r="R2" s="141"/>
      <c r="S2" s="141"/>
      <c r="T2" s="137"/>
      <c r="U2" s="137"/>
      <c r="V2" s="137"/>
      <c r="W2" s="137"/>
      <c r="X2" s="137"/>
      <c r="Y2" s="137"/>
      <c r="Z2" s="137"/>
      <c r="AA2" s="137"/>
      <c r="AB2" s="137"/>
      <c r="AC2" s="142"/>
      <c r="AD2" s="584" t="s">
        <v>0</v>
      </c>
      <c r="AE2" s="585"/>
    </row>
    <row r="3" spans="1:31" ht="63.75" x14ac:dyDescent="0.25">
      <c r="A3" s="143" t="s">
        <v>1</v>
      </c>
      <c r="B3" s="144" t="s">
        <v>2</v>
      </c>
      <c r="C3" s="145" t="s">
        <v>3</v>
      </c>
      <c r="D3" s="145" t="s">
        <v>4</v>
      </c>
      <c r="E3" s="146" t="s">
        <v>5</v>
      </c>
      <c r="F3" s="145" t="s">
        <v>6</v>
      </c>
      <c r="G3" s="146" t="s">
        <v>7</v>
      </c>
      <c r="H3" s="146" t="s">
        <v>8</v>
      </c>
      <c r="I3" s="145" t="s">
        <v>9</v>
      </c>
      <c r="J3" s="145" t="s">
        <v>10</v>
      </c>
      <c r="K3" s="145" t="s">
        <v>11</v>
      </c>
      <c r="L3" s="419" t="s">
        <v>12</v>
      </c>
      <c r="M3" s="145" t="s">
        <v>13</v>
      </c>
      <c r="N3" s="145" t="s">
        <v>14</v>
      </c>
      <c r="O3" s="147" t="s">
        <v>15</v>
      </c>
      <c r="P3" s="145" t="s">
        <v>16</v>
      </c>
      <c r="Q3" s="147" t="s">
        <v>17</v>
      </c>
      <c r="R3" s="145" t="s">
        <v>18</v>
      </c>
      <c r="S3" s="148" t="s">
        <v>19</v>
      </c>
      <c r="T3" s="147" t="s">
        <v>20</v>
      </c>
      <c r="U3" s="145" t="s">
        <v>21</v>
      </c>
      <c r="V3" s="145" t="s">
        <v>22</v>
      </c>
      <c r="W3" s="145" t="s">
        <v>23</v>
      </c>
      <c r="X3" s="145" t="s">
        <v>24</v>
      </c>
      <c r="Y3" s="145" t="s">
        <v>25</v>
      </c>
      <c r="Z3" s="145" t="s">
        <v>26</v>
      </c>
      <c r="AA3" s="145" t="s">
        <v>27</v>
      </c>
      <c r="AB3" s="145" t="s">
        <v>28</v>
      </c>
      <c r="AC3" s="145" t="s">
        <v>29</v>
      </c>
      <c r="AD3" s="149" t="s">
        <v>30</v>
      </c>
      <c r="AE3" s="150" t="s">
        <v>31</v>
      </c>
    </row>
    <row r="4" spans="1:31" x14ac:dyDescent="0.25">
      <c r="A4" s="151"/>
      <c r="B4" s="586" t="s">
        <v>167</v>
      </c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8"/>
      <c r="AD4" s="152"/>
      <c r="AE4" s="153"/>
    </row>
    <row r="5" spans="1:31" ht="25.5" x14ac:dyDescent="0.25">
      <c r="A5" s="135">
        <v>2</v>
      </c>
      <c r="B5" s="154">
        <v>1</v>
      </c>
      <c r="C5" s="589" t="s">
        <v>126</v>
      </c>
      <c r="D5" s="155" t="s">
        <v>127</v>
      </c>
      <c r="E5" s="156" t="s">
        <v>128</v>
      </c>
      <c r="F5" s="247" t="s">
        <v>198</v>
      </c>
      <c r="G5" s="156" t="s">
        <v>128</v>
      </c>
      <c r="H5" s="168" t="s">
        <v>71</v>
      </c>
      <c r="I5" s="157" t="s">
        <v>37</v>
      </c>
      <c r="J5" s="157" t="s">
        <v>38</v>
      </c>
      <c r="K5" s="157"/>
      <c r="L5" s="156">
        <v>20</v>
      </c>
      <c r="M5" s="156">
        <v>0</v>
      </c>
      <c r="N5" s="157">
        <v>0</v>
      </c>
      <c r="O5" s="157">
        <f>N5</f>
        <v>0</v>
      </c>
      <c r="P5" s="157"/>
      <c r="Q5" s="157">
        <f>P5*0.5</f>
        <v>0</v>
      </c>
      <c r="R5" s="157"/>
      <c r="S5" s="157">
        <f>R5*0.1</f>
        <v>0</v>
      </c>
      <c r="T5" s="158">
        <v>20</v>
      </c>
      <c r="U5" s="592">
        <v>50</v>
      </c>
      <c r="V5" s="595">
        <f>SUM(W5:AB8)</f>
        <v>5</v>
      </c>
      <c r="W5" s="157">
        <v>2</v>
      </c>
      <c r="X5" s="157"/>
      <c r="Y5" s="157"/>
      <c r="Z5" s="157"/>
      <c r="AA5" s="157"/>
      <c r="AB5" s="157"/>
      <c r="AC5" s="159" t="s">
        <v>130</v>
      </c>
      <c r="AD5" s="160"/>
      <c r="AE5" s="161"/>
    </row>
    <row r="6" spans="1:31" ht="25.5" x14ac:dyDescent="0.25">
      <c r="A6" s="135">
        <v>2</v>
      </c>
      <c r="B6" s="154">
        <v>1</v>
      </c>
      <c r="C6" s="590"/>
      <c r="D6" s="155" t="s">
        <v>131</v>
      </c>
      <c r="E6" s="156" t="s">
        <v>132</v>
      </c>
      <c r="F6" s="248" t="s">
        <v>125</v>
      </c>
      <c r="G6" s="413" t="s">
        <v>204</v>
      </c>
      <c r="H6" s="157"/>
      <c r="I6" s="157"/>
      <c r="J6" s="162"/>
      <c r="K6" s="163"/>
      <c r="L6" s="156">
        <v>10</v>
      </c>
      <c r="M6" s="156">
        <v>0</v>
      </c>
      <c r="N6" s="164">
        <v>0</v>
      </c>
      <c r="O6" s="157">
        <f t="shared" ref="O6:O28" si="0">N6</f>
        <v>0</v>
      </c>
      <c r="P6" s="157"/>
      <c r="Q6" s="157">
        <f t="shared" ref="Q6:Q28" si="1">P6*0.5</f>
        <v>0</v>
      </c>
      <c r="R6" s="157"/>
      <c r="S6" s="157">
        <f t="shared" ref="S6:S28" si="2">R6*0.1</f>
        <v>0</v>
      </c>
      <c r="T6" s="158">
        <v>10</v>
      </c>
      <c r="U6" s="593"/>
      <c r="V6" s="596"/>
      <c r="W6" s="157">
        <v>1</v>
      </c>
      <c r="X6" s="157"/>
      <c r="Y6" s="157"/>
      <c r="Z6" s="157"/>
      <c r="AA6" s="157"/>
      <c r="AB6" s="157"/>
      <c r="AC6" s="159" t="s">
        <v>130</v>
      </c>
      <c r="AD6" s="160"/>
      <c r="AE6" s="161"/>
    </row>
    <row r="7" spans="1:31" ht="25.5" x14ac:dyDescent="0.25">
      <c r="A7" s="165">
        <v>2</v>
      </c>
      <c r="B7" s="166">
        <v>1</v>
      </c>
      <c r="C7" s="590"/>
      <c r="D7" s="155" t="s">
        <v>171</v>
      </c>
      <c r="E7" s="167" t="s">
        <v>133</v>
      </c>
      <c r="F7" s="262" t="s">
        <v>134</v>
      </c>
      <c r="G7" s="167" t="s">
        <v>133</v>
      </c>
      <c r="H7" s="168" t="s">
        <v>83</v>
      </c>
      <c r="I7" s="162" t="s">
        <v>37</v>
      </c>
      <c r="J7" s="162"/>
      <c r="K7" s="169" t="s">
        <v>66</v>
      </c>
      <c r="L7" s="167">
        <v>10</v>
      </c>
      <c r="M7" s="167">
        <v>0</v>
      </c>
      <c r="N7" s="162">
        <v>0</v>
      </c>
      <c r="O7" s="157">
        <f t="shared" si="0"/>
        <v>0</v>
      </c>
      <c r="P7" s="162"/>
      <c r="Q7" s="157">
        <f t="shared" si="1"/>
        <v>0</v>
      </c>
      <c r="R7" s="162"/>
      <c r="S7" s="157">
        <f t="shared" si="2"/>
        <v>0</v>
      </c>
      <c r="T7" s="170">
        <v>10</v>
      </c>
      <c r="U7" s="593"/>
      <c r="V7" s="596"/>
      <c r="W7" s="162">
        <v>1</v>
      </c>
      <c r="X7" s="162"/>
      <c r="Y7" s="162"/>
      <c r="Z7" s="162"/>
      <c r="AA7" s="162"/>
      <c r="AB7" s="162"/>
      <c r="AC7" s="159" t="s">
        <v>130</v>
      </c>
      <c r="AD7" s="171"/>
      <c r="AE7" s="172"/>
    </row>
    <row r="8" spans="1:31" ht="39" thickBot="1" x14ac:dyDescent="0.3">
      <c r="A8" s="173">
        <v>2</v>
      </c>
      <c r="B8" s="174">
        <v>1</v>
      </c>
      <c r="C8" s="591"/>
      <c r="D8" s="213" t="s">
        <v>135</v>
      </c>
      <c r="E8" s="176" t="s">
        <v>136</v>
      </c>
      <c r="F8" s="180" t="s">
        <v>125</v>
      </c>
      <c r="G8" s="177"/>
      <c r="H8" s="177"/>
      <c r="I8" s="339" t="s">
        <v>193</v>
      </c>
      <c r="J8" s="177"/>
      <c r="K8" s="177"/>
      <c r="L8" s="177">
        <v>10</v>
      </c>
      <c r="M8" s="176">
        <v>0</v>
      </c>
      <c r="N8" s="177">
        <v>0</v>
      </c>
      <c r="O8" s="177">
        <f t="shared" si="0"/>
        <v>0</v>
      </c>
      <c r="P8" s="178"/>
      <c r="Q8" s="366">
        <f t="shared" si="1"/>
        <v>0</v>
      </c>
      <c r="R8" s="178"/>
      <c r="S8" s="177">
        <f t="shared" si="2"/>
        <v>0</v>
      </c>
      <c r="T8" s="179">
        <v>10</v>
      </c>
      <c r="U8" s="594"/>
      <c r="V8" s="597"/>
      <c r="W8" s="177"/>
      <c r="X8" s="178">
        <v>1</v>
      </c>
      <c r="Y8" s="178"/>
      <c r="Z8" s="178"/>
      <c r="AA8" s="178"/>
      <c r="AB8" s="178"/>
      <c r="AC8" s="180" t="s">
        <v>61</v>
      </c>
      <c r="AD8" s="181"/>
      <c r="AE8" s="182"/>
    </row>
    <row r="9" spans="1:31" ht="39" thickBot="1" x14ac:dyDescent="0.3">
      <c r="A9" s="173">
        <v>2</v>
      </c>
      <c r="B9" s="183">
        <v>1</v>
      </c>
      <c r="C9" s="598" t="s">
        <v>137</v>
      </c>
      <c r="D9" s="184" t="s">
        <v>138</v>
      </c>
      <c r="E9" s="185" t="s">
        <v>64</v>
      </c>
      <c r="F9" s="248" t="s">
        <v>125</v>
      </c>
      <c r="G9" s="186"/>
      <c r="H9" s="157" t="s">
        <v>201</v>
      </c>
      <c r="I9" s="338" t="s">
        <v>193</v>
      </c>
      <c r="J9" s="186"/>
      <c r="K9" s="186"/>
      <c r="L9" s="185">
        <v>20</v>
      </c>
      <c r="M9" s="185">
        <v>0</v>
      </c>
      <c r="N9" s="188">
        <v>0</v>
      </c>
      <c r="O9" s="186">
        <f t="shared" si="0"/>
        <v>0</v>
      </c>
      <c r="P9" s="186"/>
      <c r="Q9" s="186">
        <f t="shared" si="1"/>
        <v>0</v>
      </c>
      <c r="R9" s="186"/>
      <c r="S9" s="186">
        <f t="shared" si="2"/>
        <v>0</v>
      </c>
      <c r="T9" s="189">
        <v>20</v>
      </c>
      <c r="U9" s="568">
        <v>60</v>
      </c>
      <c r="V9" s="574">
        <f>SUM(W9:AB11)</f>
        <v>6</v>
      </c>
      <c r="W9" s="186"/>
      <c r="X9" s="186">
        <v>2</v>
      </c>
      <c r="Y9" s="186"/>
      <c r="Z9" s="186"/>
      <c r="AA9" s="186"/>
      <c r="AB9" s="186"/>
      <c r="AC9" s="180" t="s">
        <v>61</v>
      </c>
      <c r="AD9" s="190"/>
      <c r="AE9" s="191"/>
    </row>
    <row r="10" spans="1:31" ht="64.5" thickBot="1" x14ac:dyDescent="0.3">
      <c r="A10" s="173">
        <v>2</v>
      </c>
      <c r="B10" s="154">
        <v>1</v>
      </c>
      <c r="C10" s="590"/>
      <c r="D10" s="155" t="s">
        <v>139</v>
      </c>
      <c r="E10" s="185" t="s">
        <v>140</v>
      </c>
      <c r="F10" s="247" t="s">
        <v>141</v>
      </c>
      <c r="G10" s="249" t="s">
        <v>140</v>
      </c>
      <c r="H10" s="250" t="s">
        <v>142</v>
      </c>
      <c r="I10" s="159" t="s">
        <v>47</v>
      </c>
      <c r="J10" s="157"/>
      <c r="K10" s="157"/>
      <c r="L10" s="157">
        <v>20</v>
      </c>
      <c r="M10" s="156">
        <v>0</v>
      </c>
      <c r="N10" s="192">
        <v>0</v>
      </c>
      <c r="O10" s="157">
        <f t="shared" si="0"/>
        <v>0</v>
      </c>
      <c r="P10" s="156"/>
      <c r="Q10" s="157">
        <f t="shared" si="1"/>
        <v>0</v>
      </c>
      <c r="R10" s="156"/>
      <c r="S10" s="157">
        <f t="shared" si="2"/>
        <v>0</v>
      </c>
      <c r="T10" s="189">
        <v>20</v>
      </c>
      <c r="U10" s="593"/>
      <c r="V10" s="596"/>
      <c r="W10" s="156"/>
      <c r="X10" s="157">
        <v>2</v>
      </c>
      <c r="Y10" s="156"/>
      <c r="Z10" s="156"/>
      <c r="AA10" s="156"/>
      <c r="AB10" s="156"/>
      <c r="AC10" s="180" t="s">
        <v>61</v>
      </c>
      <c r="AD10" s="160"/>
      <c r="AE10" s="161"/>
    </row>
    <row r="11" spans="1:31" ht="64.5" thickBot="1" x14ac:dyDescent="0.3">
      <c r="A11" s="173">
        <v>2</v>
      </c>
      <c r="B11" s="174">
        <v>1</v>
      </c>
      <c r="C11" s="591"/>
      <c r="D11" s="193" t="s">
        <v>143</v>
      </c>
      <c r="E11" s="176" t="s">
        <v>98</v>
      </c>
      <c r="F11" s="180" t="s">
        <v>125</v>
      </c>
      <c r="G11" s="177"/>
      <c r="H11" s="410" t="s">
        <v>201</v>
      </c>
      <c r="I11" s="337" t="s">
        <v>193</v>
      </c>
      <c r="J11" s="177"/>
      <c r="K11" s="177"/>
      <c r="L11" s="176">
        <v>20</v>
      </c>
      <c r="M11" s="176">
        <v>0</v>
      </c>
      <c r="N11" s="194">
        <v>0</v>
      </c>
      <c r="O11" s="177">
        <f t="shared" si="0"/>
        <v>0</v>
      </c>
      <c r="P11" s="177"/>
      <c r="Q11" s="177">
        <f t="shared" si="1"/>
        <v>0</v>
      </c>
      <c r="R11" s="177"/>
      <c r="S11" s="162">
        <f t="shared" si="2"/>
        <v>0</v>
      </c>
      <c r="T11" s="179">
        <v>20</v>
      </c>
      <c r="U11" s="594"/>
      <c r="V11" s="597"/>
      <c r="W11" s="177"/>
      <c r="X11" s="177">
        <v>2</v>
      </c>
      <c r="Y11" s="177"/>
      <c r="Z11" s="177"/>
      <c r="AA11" s="177"/>
      <c r="AB11" s="177"/>
      <c r="AC11" s="180" t="s">
        <v>61</v>
      </c>
      <c r="AD11" s="181"/>
      <c r="AE11" s="182"/>
    </row>
    <row r="12" spans="1:31" ht="26.25" thickBot="1" x14ac:dyDescent="0.3">
      <c r="A12" s="173">
        <v>2</v>
      </c>
      <c r="B12" s="183">
        <v>1</v>
      </c>
      <c r="C12" s="599" t="s">
        <v>144</v>
      </c>
      <c r="D12" s="184" t="s">
        <v>169</v>
      </c>
      <c r="E12" s="185" t="s">
        <v>64</v>
      </c>
      <c r="F12" s="199" t="s">
        <v>145</v>
      </c>
      <c r="G12" s="185" t="s">
        <v>64</v>
      </c>
      <c r="H12" s="264" t="s">
        <v>71</v>
      </c>
      <c r="I12" s="186" t="s">
        <v>47</v>
      </c>
      <c r="J12" s="186" t="s">
        <v>38</v>
      </c>
      <c r="K12" s="195" t="s">
        <v>66</v>
      </c>
      <c r="L12" s="185">
        <v>30</v>
      </c>
      <c r="M12" s="185">
        <v>0</v>
      </c>
      <c r="N12" s="188">
        <v>0</v>
      </c>
      <c r="O12" s="138">
        <f t="shared" si="0"/>
        <v>0</v>
      </c>
      <c r="P12" s="186"/>
      <c r="Q12" s="186">
        <f t="shared" si="1"/>
        <v>0</v>
      </c>
      <c r="R12" s="186"/>
      <c r="S12" s="138">
        <f t="shared" si="2"/>
        <v>0</v>
      </c>
      <c r="T12" s="189">
        <v>30</v>
      </c>
      <c r="U12" s="568">
        <v>60</v>
      </c>
      <c r="V12" s="574">
        <f>SUM(W12:AB13)</f>
        <v>6</v>
      </c>
      <c r="W12" s="186">
        <v>3</v>
      </c>
      <c r="X12" s="186"/>
      <c r="Y12" s="186"/>
      <c r="Z12" s="186"/>
      <c r="AA12" s="186"/>
      <c r="AB12" s="186"/>
      <c r="AC12" s="187" t="s">
        <v>67</v>
      </c>
      <c r="AD12" s="160"/>
      <c r="AE12" s="161"/>
    </row>
    <row r="13" spans="1:31" ht="26.25" thickBot="1" x14ac:dyDescent="0.3">
      <c r="A13" s="165">
        <v>2</v>
      </c>
      <c r="B13" s="166">
        <v>1</v>
      </c>
      <c r="C13" s="600"/>
      <c r="D13" s="220" t="s">
        <v>146</v>
      </c>
      <c r="E13" s="167" t="s">
        <v>147</v>
      </c>
      <c r="F13" s="196" t="s">
        <v>125</v>
      </c>
      <c r="G13" s="162"/>
      <c r="H13" s="162" t="s">
        <v>201</v>
      </c>
      <c r="I13" s="336" t="s">
        <v>193</v>
      </c>
      <c r="J13" s="162"/>
      <c r="K13" s="169"/>
      <c r="L13" s="167">
        <v>30</v>
      </c>
      <c r="M13" s="167">
        <v>0</v>
      </c>
      <c r="N13" s="197">
        <v>0</v>
      </c>
      <c r="O13" s="177">
        <f t="shared" si="0"/>
        <v>0</v>
      </c>
      <c r="P13" s="162"/>
      <c r="Q13" s="177">
        <f t="shared" si="1"/>
        <v>0</v>
      </c>
      <c r="R13" s="162"/>
      <c r="S13" s="177">
        <f t="shared" si="2"/>
        <v>0</v>
      </c>
      <c r="T13" s="170">
        <v>30</v>
      </c>
      <c r="U13" s="593"/>
      <c r="V13" s="596"/>
      <c r="W13" s="162">
        <v>3</v>
      </c>
      <c r="X13" s="162"/>
      <c r="Y13" s="162"/>
      <c r="Z13" s="162"/>
      <c r="AA13" s="162"/>
      <c r="AB13" s="162"/>
      <c r="AC13" s="198" t="s">
        <v>67</v>
      </c>
      <c r="AD13" s="171"/>
      <c r="AE13" s="172"/>
    </row>
    <row r="14" spans="1:31" ht="52.5" thickTop="1" thickBot="1" x14ac:dyDescent="0.3">
      <c r="A14" s="202">
        <v>2</v>
      </c>
      <c r="B14" s="203">
        <v>2</v>
      </c>
      <c r="C14" s="601" t="s">
        <v>149</v>
      </c>
      <c r="D14" s="260" t="s">
        <v>203</v>
      </c>
      <c r="E14" s="204" t="s">
        <v>64</v>
      </c>
      <c r="F14" s="267" t="s">
        <v>176</v>
      </c>
      <c r="G14" s="204" t="s">
        <v>64</v>
      </c>
      <c r="H14" s="204" t="s">
        <v>71</v>
      </c>
      <c r="I14" s="187" t="s">
        <v>37</v>
      </c>
      <c r="J14" s="205" t="s">
        <v>38</v>
      </c>
      <c r="K14" s="261"/>
      <c r="L14" s="204">
        <v>20</v>
      </c>
      <c r="M14" s="204">
        <v>0</v>
      </c>
      <c r="N14" s="206">
        <v>0</v>
      </c>
      <c r="O14" s="186">
        <f t="shared" si="0"/>
        <v>0</v>
      </c>
      <c r="P14" s="186"/>
      <c r="Q14" s="186">
        <f t="shared" si="1"/>
        <v>0</v>
      </c>
      <c r="R14" s="186"/>
      <c r="S14" s="186">
        <f t="shared" si="2"/>
        <v>0</v>
      </c>
      <c r="T14" s="207">
        <v>20</v>
      </c>
      <c r="U14" s="603">
        <v>70</v>
      </c>
      <c r="V14" s="606">
        <f>SUM(W14:AB17)</f>
        <v>7</v>
      </c>
      <c r="W14" s="205"/>
      <c r="X14" s="205">
        <v>2</v>
      </c>
      <c r="Y14" s="205"/>
      <c r="Z14" s="205"/>
      <c r="AA14" s="205"/>
      <c r="AB14" s="205"/>
      <c r="AC14" s="180" t="s">
        <v>61</v>
      </c>
      <c r="AD14" s="208"/>
      <c r="AE14" s="209"/>
    </row>
    <row r="15" spans="1:31" ht="26.25" thickBot="1" x14ac:dyDescent="0.3">
      <c r="A15" s="406">
        <v>2</v>
      </c>
      <c r="B15" s="166">
        <v>2</v>
      </c>
      <c r="C15" s="602"/>
      <c r="D15" s="196" t="s">
        <v>150</v>
      </c>
      <c r="E15" s="167" t="s">
        <v>151</v>
      </c>
      <c r="F15" s="196" t="s">
        <v>129</v>
      </c>
      <c r="G15" s="162"/>
      <c r="H15" s="251"/>
      <c r="I15" s="198"/>
      <c r="J15" s="162"/>
      <c r="K15" s="169"/>
      <c r="L15" s="167">
        <v>20</v>
      </c>
      <c r="M15" s="167">
        <v>0</v>
      </c>
      <c r="N15" s="197">
        <v>0</v>
      </c>
      <c r="O15" s="157">
        <f t="shared" si="0"/>
        <v>0</v>
      </c>
      <c r="P15" s="162"/>
      <c r="Q15" s="157">
        <f t="shared" si="1"/>
        <v>0</v>
      </c>
      <c r="R15" s="162"/>
      <c r="S15" s="157">
        <f t="shared" si="2"/>
        <v>0</v>
      </c>
      <c r="T15" s="170">
        <v>20</v>
      </c>
      <c r="U15" s="604"/>
      <c r="V15" s="607"/>
      <c r="W15" s="162"/>
      <c r="X15" s="162"/>
      <c r="Y15" s="162">
        <v>2</v>
      </c>
      <c r="Z15" s="162"/>
      <c r="AA15" s="162"/>
      <c r="AB15" s="162"/>
      <c r="AC15" s="196" t="s">
        <v>152</v>
      </c>
      <c r="AD15" s="171"/>
      <c r="AE15" s="172"/>
    </row>
    <row r="16" spans="1:31" ht="51.75" thickBot="1" x14ac:dyDescent="0.3">
      <c r="A16" s="407">
        <v>2</v>
      </c>
      <c r="B16" s="210">
        <v>2</v>
      </c>
      <c r="C16" s="602"/>
      <c r="D16" s="159" t="s">
        <v>153</v>
      </c>
      <c r="E16" s="155" t="s">
        <v>154</v>
      </c>
      <c r="F16" s="416" t="s">
        <v>205</v>
      </c>
      <c r="G16" s="417" t="s">
        <v>154</v>
      </c>
      <c r="H16" s="418" t="s">
        <v>71</v>
      </c>
      <c r="I16" s="416" t="s">
        <v>84</v>
      </c>
      <c r="J16" s="159"/>
      <c r="K16" s="159"/>
      <c r="L16" s="156">
        <v>20</v>
      </c>
      <c r="M16" s="155">
        <v>0</v>
      </c>
      <c r="N16" s="157">
        <v>0</v>
      </c>
      <c r="O16" s="157">
        <f t="shared" si="0"/>
        <v>0</v>
      </c>
      <c r="P16" s="157"/>
      <c r="Q16" s="157">
        <f t="shared" si="1"/>
        <v>0</v>
      </c>
      <c r="R16" s="157"/>
      <c r="S16" s="157">
        <f t="shared" si="2"/>
        <v>0</v>
      </c>
      <c r="T16" s="158">
        <v>20</v>
      </c>
      <c r="U16" s="604"/>
      <c r="V16" s="607"/>
      <c r="W16" s="157"/>
      <c r="X16" s="420">
        <v>2</v>
      </c>
      <c r="Y16" s="157"/>
      <c r="Z16" s="157"/>
      <c r="AA16" s="157"/>
      <c r="AB16" s="157"/>
      <c r="AC16" s="621" t="s">
        <v>61</v>
      </c>
      <c r="AD16" s="160"/>
      <c r="AE16" s="161"/>
    </row>
    <row r="17" spans="1:33" ht="64.5" thickBot="1" x14ac:dyDescent="0.3">
      <c r="A17" s="409">
        <v>2</v>
      </c>
      <c r="B17" s="408">
        <v>2</v>
      </c>
      <c r="C17" s="602"/>
      <c r="D17" s="412" t="s">
        <v>155</v>
      </c>
      <c r="E17" s="411" t="s">
        <v>98</v>
      </c>
      <c r="F17" s="180" t="s">
        <v>125</v>
      </c>
      <c r="G17" s="213"/>
      <c r="H17" s="213" t="s">
        <v>201</v>
      </c>
      <c r="I17" s="340" t="s">
        <v>193</v>
      </c>
      <c r="J17" s="213"/>
      <c r="K17" s="213"/>
      <c r="L17" s="360">
        <v>10</v>
      </c>
      <c r="M17" s="212">
        <v>0</v>
      </c>
      <c r="N17" s="214">
        <v>0</v>
      </c>
      <c r="O17" s="177">
        <f t="shared" si="0"/>
        <v>0</v>
      </c>
      <c r="P17" s="175"/>
      <c r="Q17" s="177">
        <f t="shared" si="1"/>
        <v>0</v>
      </c>
      <c r="R17" s="175"/>
      <c r="S17" s="162">
        <f t="shared" si="2"/>
        <v>0</v>
      </c>
      <c r="T17" s="215">
        <v>10</v>
      </c>
      <c r="U17" s="605"/>
      <c r="V17" s="608"/>
      <c r="W17" s="175"/>
      <c r="X17" s="175">
        <v>1</v>
      </c>
      <c r="Y17" s="175"/>
      <c r="Z17" s="175"/>
      <c r="AA17" s="175"/>
      <c r="AB17" s="175"/>
      <c r="AC17" s="213" t="s">
        <v>61</v>
      </c>
      <c r="AD17" s="216"/>
      <c r="AE17" s="217"/>
    </row>
    <row r="18" spans="1:33" ht="54" customHeight="1" thickTop="1" x14ac:dyDescent="0.25">
      <c r="A18" s="556">
        <v>2</v>
      </c>
      <c r="B18" s="561">
        <v>2</v>
      </c>
      <c r="C18" s="609" t="s">
        <v>156</v>
      </c>
      <c r="D18" s="618" t="s">
        <v>208</v>
      </c>
      <c r="E18" s="613" t="s">
        <v>64</v>
      </c>
      <c r="F18" s="267" t="s">
        <v>176</v>
      </c>
      <c r="G18" s="204" t="s">
        <v>64</v>
      </c>
      <c r="H18" s="204" t="s">
        <v>71</v>
      </c>
      <c r="I18" s="187" t="s">
        <v>37</v>
      </c>
      <c r="J18" s="205" t="s">
        <v>38</v>
      </c>
      <c r="K18" s="261"/>
      <c r="L18" s="185">
        <v>10</v>
      </c>
      <c r="M18" s="185">
        <v>0</v>
      </c>
      <c r="N18" s="188">
        <v>0</v>
      </c>
      <c r="O18" s="186">
        <f t="shared" si="0"/>
        <v>0</v>
      </c>
      <c r="P18" s="186"/>
      <c r="Q18" s="186">
        <f t="shared" si="1"/>
        <v>0</v>
      </c>
      <c r="R18" s="186"/>
      <c r="S18" s="138">
        <f t="shared" si="2"/>
        <v>0</v>
      </c>
      <c r="T18" s="615">
        <v>20</v>
      </c>
      <c r="U18" s="552">
        <v>70</v>
      </c>
      <c r="V18" s="612">
        <f>SUM(W18:AB23)</f>
        <v>7</v>
      </c>
      <c r="W18" s="552"/>
      <c r="X18" s="552">
        <v>2</v>
      </c>
      <c r="Y18" s="552"/>
      <c r="Z18" s="552"/>
      <c r="AA18" s="552"/>
      <c r="AB18" s="552"/>
      <c r="AC18" s="554" t="s">
        <v>61</v>
      </c>
      <c r="AD18" s="190"/>
      <c r="AE18" s="191"/>
    </row>
    <row r="19" spans="1:33" ht="68.25" customHeight="1" thickBot="1" x14ac:dyDescent="0.3">
      <c r="A19" s="560"/>
      <c r="B19" s="562"/>
      <c r="C19" s="610"/>
      <c r="D19" s="563"/>
      <c r="E19" s="614"/>
      <c r="F19" s="250" t="s">
        <v>175</v>
      </c>
      <c r="G19" s="185" t="s">
        <v>64</v>
      </c>
      <c r="H19" s="185" t="s">
        <v>71</v>
      </c>
      <c r="I19" s="187" t="s">
        <v>196</v>
      </c>
      <c r="J19" s="186"/>
      <c r="K19" s="365"/>
      <c r="L19" s="185">
        <v>10</v>
      </c>
      <c r="M19" s="185">
        <v>0</v>
      </c>
      <c r="N19" s="188">
        <v>0</v>
      </c>
      <c r="O19" s="157">
        <f t="shared" si="0"/>
        <v>0</v>
      </c>
      <c r="P19" s="186"/>
      <c r="Q19" s="157">
        <v>0</v>
      </c>
      <c r="R19" s="186"/>
      <c r="S19" s="157">
        <v>0</v>
      </c>
      <c r="T19" s="616"/>
      <c r="U19" s="593"/>
      <c r="V19" s="596"/>
      <c r="W19" s="553"/>
      <c r="X19" s="553"/>
      <c r="Y19" s="553"/>
      <c r="Z19" s="553"/>
      <c r="AA19" s="553"/>
      <c r="AB19" s="553"/>
      <c r="AC19" s="555"/>
      <c r="AD19" s="190"/>
      <c r="AE19" s="191"/>
    </row>
    <row r="20" spans="1:33" ht="26.25" thickBot="1" x14ac:dyDescent="0.3">
      <c r="A20" s="218"/>
      <c r="B20" s="183">
        <v>2</v>
      </c>
      <c r="C20" s="610"/>
      <c r="D20" s="184" t="s">
        <v>157</v>
      </c>
      <c r="E20" s="185" t="s">
        <v>158</v>
      </c>
      <c r="F20" s="250" t="s">
        <v>125</v>
      </c>
      <c r="G20" s="414" t="s">
        <v>204</v>
      </c>
      <c r="H20" s="186"/>
      <c r="I20" s="187"/>
      <c r="J20" s="186"/>
      <c r="K20" s="186"/>
      <c r="L20" s="185">
        <v>10</v>
      </c>
      <c r="M20" s="185"/>
      <c r="N20" s="188">
        <v>0</v>
      </c>
      <c r="O20" s="157">
        <f t="shared" si="0"/>
        <v>0</v>
      </c>
      <c r="P20" s="186"/>
      <c r="Q20" s="157">
        <f t="shared" si="1"/>
        <v>0</v>
      </c>
      <c r="R20" s="186"/>
      <c r="S20" s="157">
        <f t="shared" si="2"/>
        <v>0</v>
      </c>
      <c r="T20" s="189">
        <v>10</v>
      </c>
      <c r="U20" s="593"/>
      <c r="V20" s="596"/>
      <c r="W20" s="186"/>
      <c r="X20" s="186"/>
      <c r="Y20" s="186">
        <v>1</v>
      </c>
      <c r="Z20" s="186"/>
      <c r="AA20" s="186"/>
      <c r="AB20" s="186"/>
      <c r="AC20" s="159" t="s">
        <v>152</v>
      </c>
      <c r="AD20" s="190"/>
      <c r="AE20" s="191"/>
    </row>
    <row r="21" spans="1:33" ht="39" thickBot="1" x14ac:dyDescent="0.3">
      <c r="A21" s="218"/>
      <c r="B21" s="183">
        <v>2</v>
      </c>
      <c r="C21" s="610"/>
      <c r="D21" s="184" t="s">
        <v>159</v>
      </c>
      <c r="E21" s="185" t="s">
        <v>160</v>
      </c>
      <c r="F21" s="250" t="s">
        <v>125</v>
      </c>
      <c r="G21" s="414" t="s">
        <v>204</v>
      </c>
      <c r="H21" s="186"/>
      <c r="I21" s="187"/>
      <c r="J21" s="186"/>
      <c r="K21" s="186"/>
      <c r="L21" s="185">
        <v>10</v>
      </c>
      <c r="M21" s="185"/>
      <c r="N21" s="188">
        <v>0</v>
      </c>
      <c r="O21" s="157">
        <f t="shared" si="0"/>
        <v>0</v>
      </c>
      <c r="P21" s="186"/>
      <c r="Q21" s="157">
        <f t="shared" si="1"/>
        <v>0</v>
      </c>
      <c r="R21" s="186"/>
      <c r="S21" s="157">
        <f t="shared" si="2"/>
        <v>0</v>
      </c>
      <c r="T21" s="189">
        <v>10</v>
      </c>
      <c r="U21" s="593"/>
      <c r="V21" s="596"/>
      <c r="W21" s="186"/>
      <c r="X21" s="186">
        <v>1</v>
      </c>
      <c r="Y21" s="186"/>
      <c r="Z21" s="186"/>
      <c r="AA21" s="186"/>
      <c r="AB21" s="186"/>
      <c r="AC21" s="187" t="s">
        <v>61</v>
      </c>
      <c r="AD21" s="190"/>
      <c r="AE21" s="191"/>
    </row>
    <row r="22" spans="1:33" ht="45.75" thickBot="1" x14ac:dyDescent="0.3">
      <c r="A22" s="173">
        <v>2</v>
      </c>
      <c r="B22" s="154">
        <v>2</v>
      </c>
      <c r="C22" s="610"/>
      <c r="D22" s="159" t="s">
        <v>161</v>
      </c>
      <c r="E22" s="156" t="s">
        <v>162</v>
      </c>
      <c r="F22" s="159" t="s">
        <v>129</v>
      </c>
      <c r="G22" s="157"/>
      <c r="H22" s="157"/>
      <c r="I22" s="187"/>
      <c r="J22" s="157"/>
      <c r="K22" s="163"/>
      <c r="L22" s="156">
        <v>20</v>
      </c>
      <c r="M22" s="156">
        <v>0</v>
      </c>
      <c r="N22" s="192">
        <v>0</v>
      </c>
      <c r="O22" s="157">
        <f t="shared" si="0"/>
        <v>0</v>
      </c>
      <c r="P22" s="157"/>
      <c r="Q22" s="157">
        <f t="shared" si="1"/>
        <v>0</v>
      </c>
      <c r="R22" s="157"/>
      <c r="S22" s="157">
        <f t="shared" si="2"/>
        <v>0</v>
      </c>
      <c r="T22" s="189">
        <v>20</v>
      </c>
      <c r="U22" s="593"/>
      <c r="V22" s="596"/>
      <c r="W22" s="157"/>
      <c r="X22" s="157">
        <v>2</v>
      </c>
      <c r="Y22" s="157"/>
      <c r="Z22" s="157"/>
      <c r="AA22" s="157"/>
      <c r="AB22" s="157"/>
      <c r="AC22" s="621" t="s">
        <v>61</v>
      </c>
      <c r="AD22" s="160"/>
      <c r="AE22" s="161"/>
    </row>
    <row r="23" spans="1:33" ht="136.5" customHeight="1" thickBot="1" x14ac:dyDescent="0.3">
      <c r="A23" s="165">
        <v>2</v>
      </c>
      <c r="B23" s="166">
        <v>2</v>
      </c>
      <c r="C23" s="611"/>
      <c r="D23" s="617" t="s">
        <v>206</v>
      </c>
      <c r="E23" s="219" t="s">
        <v>98</v>
      </c>
      <c r="F23" s="180" t="s">
        <v>125</v>
      </c>
      <c r="G23" s="198"/>
      <c r="H23" s="196" t="s">
        <v>201</v>
      </c>
      <c r="I23" s="336" t="s">
        <v>193</v>
      </c>
      <c r="J23" s="196"/>
      <c r="K23" s="196"/>
      <c r="L23" s="200">
        <v>10</v>
      </c>
      <c r="M23" s="220">
        <v>0</v>
      </c>
      <c r="N23" s="221">
        <v>0</v>
      </c>
      <c r="O23" s="157">
        <f t="shared" si="0"/>
        <v>0</v>
      </c>
      <c r="P23" s="162"/>
      <c r="Q23" s="157">
        <f t="shared" si="1"/>
        <v>0</v>
      </c>
      <c r="R23" s="162"/>
      <c r="S23" s="157">
        <f t="shared" si="2"/>
        <v>0</v>
      </c>
      <c r="T23" s="170">
        <v>10</v>
      </c>
      <c r="U23" s="593"/>
      <c r="V23" s="596"/>
      <c r="W23" s="162"/>
      <c r="X23" s="162">
        <v>1</v>
      </c>
      <c r="Y23" s="162"/>
      <c r="Z23" s="162"/>
      <c r="AA23" s="162"/>
      <c r="AB23" s="162"/>
      <c r="AC23" s="196" t="s">
        <v>61</v>
      </c>
      <c r="AD23" s="171"/>
      <c r="AE23" s="172"/>
    </row>
    <row r="24" spans="1:33" ht="66.75" customHeight="1" thickBot="1" x14ac:dyDescent="0.3">
      <c r="A24" s="222">
        <v>2</v>
      </c>
      <c r="B24" s="223">
        <v>2</v>
      </c>
      <c r="C24" s="421" t="s">
        <v>207</v>
      </c>
      <c r="D24" s="263" t="s">
        <v>172</v>
      </c>
      <c r="E24" s="200" t="s">
        <v>173</v>
      </c>
      <c r="F24" s="266" t="s">
        <v>145</v>
      </c>
      <c r="G24" s="201" t="s">
        <v>64</v>
      </c>
      <c r="H24" s="265" t="s">
        <v>71</v>
      </c>
      <c r="I24" s="201" t="s">
        <v>47</v>
      </c>
      <c r="J24" s="223"/>
      <c r="K24" s="223"/>
      <c r="L24" s="200">
        <v>40</v>
      </c>
      <c r="M24" s="223"/>
      <c r="N24" s="223">
        <v>0</v>
      </c>
      <c r="O24" s="157">
        <f t="shared" si="0"/>
        <v>0</v>
      </c>
      <c r="P24" s="223"/>
      <c r="Q24" s="157">
        <f t="shared" si="1"/>
        <v>0</v>
      </c>
      <c r="R24" s="223"/>
      <c r="S24" s="157">
        <f t="shared" si="2"/>
        <v>0</v>
      </c>
      <c r="T24" s="298">
        <v>40</v>
      </c>
      <c r="U24" s="223">
        <v>40</v>
      </c>
      <c r="V24" s="224">
        <f>SUM(W24:AB24)</f>
        <v>4</v>
      </c>
      <c r="W24" s="223"/>
      <c r="X24" s="223"/>
      <c r="Y24" s="223"/>
      <c r="Z24" s="420">
        <v>4</v>
      </c>
      <c r="AA24" s="223"/>
      <c r="AB24" s="223"/>
      <c r="AC24" s="200" t="s">
        <v>148</v>
      </c>
      <c r="AD24" s="225"/>
      <c r="AE24" s="226"/>
    </row>
    <row r="25" spans="1:33" ht="36" customHeight="1" thickBot="1" x14ac:dyDescent="0.3">
      <c r="A25" s="227">
        <v>2</v>
      </c>
      <c r="B25" s="228">
        <v>2</v>
      </c>
      <c r="C25" s="256" t="s">
        <v>163</v>
      </c>
      <c r="D25" s="263" t="s">
        <v>174</v>
      </c>
      <c r="E25" s="229" t="s">
        <v>173</v>
      </c>
      <c r="F25" s="266" t="s">
        <v>145</v>
      </c>
      <c r="G25" s="201" t="s">
        <v>64</v>
      </c>
      <c r="H25" s="264" t="s">
        <v>71</v>
      </c>
      <c r="I25" s="201" t="s">
        <v>47</v>
      </c>
      <c r="J25" s="228"/>
      <c r="K25" s="228"/>
      <c r="L25" s="228">
        <v>20</v>
      </c>
      <c r="M25" s="228"/>
      <c r="N25" s="228">
        <v>0</v>
      </c>
      <c r="O25" s="157">
        <f t="shared" si="0"/>
        <v>0</v>
      </c>
      <c r="P25" s="228"/>
      <c r="Q25" s="157">
        <f t="shared" si="1"/>
        <v>0</v>
      </c>
      <c r="R25" s="228"/>
      <c r="S25" s="157">
        <f t="shared" si="2"/>
        <v>0</v>
      </c>
      <c r="T25" s="299">
        <v>20</v>
      </c>
      <c r="U25" s="228">
        <v>20</v>
      </c>
      <c r="V25" s="230">
        <v>2</v>
      </c>
      <c r="W25" s="228"/>
      <c r="X25" s="228"/>
      <c r="Y25" s="228"/>
      <c r="Z25" s="228"/>
      <c r="AA25" s="228"/>
      <c r="AB25" s="228">
        <v>2</v>
      </c>
      <c r="AC25" s="229" t="s">
        <v>115</v>
      </c>
      <c r="AD25" s="231"/>
      <c r="AE25" s="232"/>
    </row>
    <row r="26" spans="1:33" ht="37.15" customHeight="1" thickBot="1" x14ac:dyDescent="0.3">
      <c r="A26" s="556">
        <v>2</v>
      </c>
      <c r="B26" s="558" t="s">
        <v>202</v>
      </c>
      <c r="C26" s="564" t="s">
        <v>164</v>
      </c>
      <c r="D26" s="566" t="s">
        <v>164</v>
      </c>
      <c r="E26" s="576" t="s">
        <v>98</v>
      </c>
      <c r="F26" s="268" t="s">
        <v>170</v>
      </c>
      <c r="G26" s="223"/>
      <c r="H26" s="223"/>
      <c r="I26" s="223" t="s">
        <v>119</v>
      </c>
      <c r="J26" s="223"/>
      <c r="K26" s="223"/>
      <c r="L26" s="223"/>
      <c r="M26" s="619">
        <v>10</v>
      </c>
      <c r="N26" s="223">
        <v>0</v>
      </c>
      <c r="O26" s="157">
        <f t="shared" si="0"/>
        <v>0</v>
      </c>
      <c r="P26" s="223"/>
      <c r="Q26" s="157">
        <f t="shared" si="1"/>
        <v>0</v>
      </c>
      <c r="R26" s="223"/>
      <c r="S26" s="157">
        <f t="shared" si="2"/>
        <v>0</v>
      </c>
      <c r="T26" s="578">
        <v>10</v>
      </c>
      <c r="U26" s="580">
        <v>10</v>
      </c>
      <c r="V26" s="574">
        <v>1</v>
      </c>
      <c r="W26" s="568"/>
      <c r="X26" s="568"/>
      <c r="Y26" s="568"/>
      <c r="Z26" s="568"/>
      <c r="AA26" s="568"/>
      <c r="AB26" s="568">
        <v>1</v>
      </c>
      <c r="AC26" s="570" t="s">
        <v>117</v>
      </c>
      <c r="AD26" s="568"/>
      <c r="AE26" s="572"/>
    </row>
    <row r="27" spans="1:33" s="362" customFormat="1" ht="39" customHeight="1" thickBot="1" x14ac:dyDescent="0.3">
      <c r="A27" s="557"/>
      <c r="B27" s="559"/>
      <c r="C27" s="565"/>
      <c r="D27" s="567"/>
      <c r="E27" s="577"/>
      <c r="F27" s="363" t="s">
        <v>124</v>
      </c>
      <c r="G27" s="175"/>
      <c r="H27" s="201"/>
      <c r="I27" s="201" t="s">
        <v>119</v>
      </c>
      <c r="J27" s="175"/>
      <c r="K27" s="175"/>
      <c r="L27" s="175"/>
      <c r="M27" s="620"/>
      <c r="N27" s="175">
        <v>0</v>
      </c>
      <c r="O27" s="361">
        <f t="shared" si="0"/>
        <v>0</v>
      </c>
      <c r="P27" s="175"/>
      <c r="Q27" s="361">
        <v>0</v>
      </c>
      <c r="R27" s="175"/>
      <c r="S27" s="361">
        <v>0</v>
      </c>
      <c r="T27" s="579"/>
      <c r="U27" s="571"/>
      <c r="V27" s="575"/>
      <c r="W27" s="569"/>
      <c r="X27" s="569"/>
      <c r="Y27" s="569"/>
      <c r="Z27" s="569"/>
      <c r="AA27" s="569"/>
      <c r="AB27" s="569"/>
      <c r="AC27" s="571"/>
      <c r="AD27" s="569"/>
      <c r="AE27" s="573"/>
      <c r="AF27" s="364"/>
      <c r="AG27"/>
    </row>
    <row r="28" spans="1:33" ht="39.75" thickTop="1" thickBot="1" x14ac:dyDescent="0.3">
      <c r="A28" s="211">
        <v>2</v>
      </c>
      <c r="B28" s="356" t="s">
        <v>202</v>
      </c>
      <c r="C28" s="357" t="s">
        <v>165</v>
      </c>
      <c r="D28" s="213" t="s">
        <v>166</v>
      </c>
      <c r="E28" s="175" t="s">
        <v>98</v>
      </c>
      <c r="F28" s="358" t="s">
        <v>124</v>
      </c>
      <c r="G28" s="175"/>
      <c r="H28" s="175"/>
      <c r="I28" s="175" t="s">
        <v>119</v>
      </c>
      <c r="J28" s="175"/>
      <c r="K28" s="175"/>
      <c r="L28" s="175">
        <v>0</v>
      </c>
      <c r="M28" s="175">
        <v>0</v>
      </c>
      <c r="N28" s="175">
        <v>550</v>
      </c>
      <c r="O28" s="175">
        <f t="shared" si="0"/>
        <v>550</v>
      </c>
      <c r="P28" s="175"/>
      <c r="Q28" s="175">
        <f t="shared" si="1"/>
        <v>0</v>
      </c>
      <c r="R28" s="175"/>
      <c r="S28" s="175">
        <f t="shared" si="2"/>
        <v>0</v>
      </c>
      <c r="T28" s="300">
        <v>50</v>
      </c>
      <c r="U28" s="175">
        <v>550</v>
      </c>
      <c r="V28" s="359">
        <v>22</v>
      </c>
      <c r="W28" s="175"/>
      <c r="X28" s="175">
        <v>22</v>
      </c>
      <c r="Y28" s="175"/>
      <c r="Z28" s="175"/>
      <c r="AA28" s="175"/>
      <c r="AB28" s="175"/>
      <c r="AC28" s="213" t="s">
        <v>120</v>
      </c>
      <c r="AD28" s="216"/>
      <c r="AE28" s="217"/>
    </row>
    <row r="29" spans="1:33" ht="15.75" thickTop="1" x14ac:dyDescent="0.25">
      <c r="A29" s="233"/>
      <c r="B29" s="234"/>
      <c r="C29" s="235"/>
      <c r="D29" s="255"/>
      <c r="E29" s="235"/>
      <c r="F29" s="253"/>
      <c r="G29" s="237"/>
      <c r="H29" s="238"/>
      <c r="I29" s="239"/>
      <c r="J29" s="238"/>
      <c r="K29" s="238"/>
      <c r="L29" s="240"/>
      <c r="M29" s="235"/>
      <c r="N29" s="233"/>
      <c r="O29" s="233"/>
      <c r="P29" s="241"/>
      <c r="Q29" s="234"/>
      <c r="R29" s="242"/>
      <c r="S29" s="236"/>
      <c r="T29" s="242"/>
      <c r="U29" s="243"/>
      <c r="V29" s="243">
        <f t="shared" ref="V29:AB29" si="3">SUM(V5:V28)</f>
        <v>60</v>
      </c>
      <c r="W29" s="243">
        <f t="shared" si="3"/>
        <v>10</v>
      </c>
      <c r="X29" s="243">
        <f t="shared" si="3"/>
        <v>40</v>
      </c>
      <c r="Y29" s="243">
        <f t="shared" si="3"/>
        <v>3</v>
      </c>
      <c r="Z29" s="243">
        <f t="shared" si="3"/>
        <v>4</v>
      </c>
      <c r="AA29" s="243">
        <f t="shared" si="3"/>
        <v>0</v>
      </c>
      <c r="AB29" s="243">
        <f t="shared" si="3"/>
        <v>3</v>
      </c>
      <c r="AC29" s="244"/>
      <c r="AD29" s="245"/>
      <c r="AE29" s="246"/>
    </row>
  </sheetData>
  <mergeCells count="48">
    <mergeCell ref="M26:M27"/>
    <mergeCell ref="U14:U17"/>
    <mergeCell ref="V14:V17"/>
    <mergeCell ref="C18:C23"/>
    <mergeCell ref="U18:U23"/>
    <mergeCell ref="V18:V23"/>
    <mergeCell ref="E18:E19"/>
    <mergeCell ref="T18:T19"/>
    <mergeCell ref="E26:E27"/>
    <mergeCell ref="T26:T27"/>
    <mergeCell ref="U26:U27"/>
    <mergeCell ref="A1:AE1"/>
    <mergeCell ref="AD2:AE2"/>
    <mergeCell ref="B4:AC4"/>
    <mergeCell ref="C5:C8"/>
    <mergeCell ref="U5:U8"/>
    <mergeCell ref="V5:V8"/>
    <mergeCell ref="C9:C11"/>
    <mergeCell ref="U9:U11"/>
    <mergeCell ref="V9:V11"/>
    <mergeCell ref="C12:C13"/>
    <mergeCell ref="U12:U13"/>
    <mergeCell ref="V12:V13"/>
    <mergeCell ref="C14:C17"/>
    <mergeCell ref="V26:V27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E26:AE27"/>
    <mergeCell ref="A26:A27"/>
    <mergeCell ref="B26:B27"/>
    <mergeCell ref="A18:A19"/>
    <mergeCell ref="B18:B19"/>
    <mergeCell ref="D18:D19"/>
    <mergeCell ref="C26:C27"/>
    <mergeCell ref="D26:D27"/>
    <mergeCell ref="AB18:AB19"/>
    <mergeCell ref="AC18:AC19"/>
    <mergeCell ref="W18:W19"/>
    <mergeCell ref="X18:X19"/>
    <mergeCell ref="Y18:Y19"/>
    <mergeCell ref="Z18:Z19"/>
    <mergeCell ref="AA18:A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I ANNO</vt:lpstr>
      <vt:lpstr>II ANNO </vt:lpstr>
      <vt:lpstr>'I ANNO'!Area_stampa</vt:lpstr>
      <vt:lpstr>'I ANNO'!Titoli_stampa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Lucia PERNA</cp:lastModifiedBy>
  <cp:lastPrinted>2022-12-16T11:18:35Z</cp:lastPrinted>
  <dcterms:created xsi:type="dcterms:W3CDTF">2022-07-15T13:56:54Z</dcterms:created>
  <dcterms:modified xsi:type="dcterms:W3CDTF">2023-02-08T10:54:15Z</dcterms:modified>
</cp:coreProperties>
</file>