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toriamo\Downloads\"/>
    </mc:Choice>
  </mc:AlternateContent>
  <xr:revisionPtr revIDLastSave="0" documentId="8_{CE149FCB-51A2-4F43-AB6E-CA48F942B811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I anno" sheetId="2" r:id="rId1"/>
    <sheet name="II anno" sheetId="3" r:id="rId2"/>
    <sheet name="III anno" sheetId="4" r:id="rId3"/>
    <sheet name="Legenda" sheetId="5" r:id="rId4"/>
  </sheets>
  <definedNames>
    <definedName name="_xlnm.Print_Area" localSheetId="0">'I anno'!$A$1:$AF$25</definedName>
    <definedName name="_xlnm.Print_Area" localSheetId="1">'II anno'!$A$1:$AF$30</definedName>
    <definedName name="_xlnm.Print_Area" localSheetId="3">Legenda!$A$1:$B$39</definedName>
  </definedNames>
  <calcPr calcId="191029"/>
</workbook>
</file>

<file path=xl/calcChain.xml><?xml version="1.0" encoding="utf-8"?>
<calcChain xmlns="http://schemas.openxmlformats.org/spreadsheetml/2006/main">
  <c r="T24" i="2" l="1"/>
  <c r="R24" i="2"/>
  <c r="P24" i="2"/>
  <c r="T29" i="3" l="1"/>
  <c r="R29" i="3"/>
  <c r="P29" i="3"/>
  <c r="U5" i="2" l="1"/>
  <c r="AC35" i="4"/>
  <c r="AB35" i="4"/>
  <c r="AA35" i="4"/>
  <c r="Z35" i="4"/>
  <c r="Y35" i="4"/>
  <c r="X35" i="4"/>
  <c r="W35" i="4"/>
  <c r="R34" i="4"/>
  <c r="P34" i="4"/>
  <c r="T33" i="4"/>
  <c r="R33" i="4"/>
  <c r="P33" i="4"/>
  <c r="T32" i="4"/>
  <c r="R32" i="4"/>
  <c r="P32" i="4"/>
  <c r="T31" i="4"/>
  <c r="R31" i="4"/>
  <c r="P31" i="4"/>
  <c r="U31" i="4" s="1"/>
  <c r="T30" i="4"/>
  <c r="R30" i="4"/>
  <c r="P30" i="4"/>
  <c r="T29" i="4"/>
  <c r="R29" i="4"/>
  <c r="P29" i="4"/>
  <c r="T28" i="4"/>
  <c r="R28" i="4"/>
  <c r="P28" i="4"/>
  <c r="T27" i="4"/>
  <c r="R27" i="4"/>
  <c r="P27" i="4"/>
  <c r="U27" i="4" s="1"/>
  <c r="T26" i="4"/>
  <c r="R26" i="4"/>
  <c r="P26" i="4"/>
  <c r="U26" i="4" s="1"/>
  <c r="T25" i="4"/>
  <c r="R25" i="4"/>
  <c r="P25" i="4"/>
  <c r="T24" i="4"/>
  <c r="R24" i="4"/>
  <c r="P24" i="4"/>
  <c r="T23" i="4"/>
  <c r="R23" i="4"/>
  <c r="P23" i="4"/>
  <c r="U23" i="4" s="1"/>
  <c r="T22" i="4"/>
  <c r="R22" i="4"/>
  <c r="P22" i="4"/>
  <c r="U22" i="4" s="1"/>
  <c r="T21" i="4"/>
  <c r="R21" i="4"/>
  <c r="P21" i="4"/>
  <c r="T20" i="4"/>
  <c r="R20" i="4"/>
  <c r="P20" i="4"/>
  <c r="T19" i="4"/>
  <c r="R19" i="4"/>
  <c r="P19" i="4"/>
  <c r="U19" i="4" s="1"/>
  <c r="T18" i="4"/>
  <c r="R18" i="4"/>
  <c r="P18" i="4"/>
  <c r="U18" i="4" s="1"/>
  <c r="T17" i="4"/>
  <c r="R17" i="4"/>
  <c r="P17" i="4"/>
  <c r="T16" i="4"/>
  <c r="R16" i="4"/>
  <c r="P16" i="4"/>
  <c r="T15" i="4"/>
  <c r="R15" i="4"/>
  <c r="P15" i="4"/>
  <c r="T14" i="4"/>
  <c r="R14" i="4"/>
  <c r="P14" i="4"/>
  <c r="U14" i="4" s="1"/>
  <c r="T13" i="4"/>
  <c r="R13" i="4"/>
  <c r="U13" i="4" s="1"/>
  <c r="P13" i="4"/>
  <c r="T12" i="4"/>
  <c r="R12" i="4"/>
  <c r="P12" i="4"/>
  <c r="T11" i="4"/>
  <c r="R11" i="4"/>
  <c r="U11" i="4" s="1"/>
  <c r="P11" i="4"/>
  <c r="T10" i="4"/>
  <c r="R10" i="4"/>
  <c r="P10" i="4"/>
  <c r="T9" i="4"/>
  <c r="R9" i="4"/>
  <c r="P9" i="4"/>
  <c r="T8" i="4"/>
  <c r="R8" i="4"/>
  <c r="P8" i="4"/>
  <c r="T7" i="4"/>
  <c r="R7" i="4"/>
  <c r="U7" i="4" s="1"/>
  <c r="P7" i="4"/>
  <c r="T6" i="4"/>
  <c r="R6" i="4"/>
  <c r="P6" i="4"/>
  <c r="U6" i="4" s="1"/>
  <c r="U5" i="4"/>
  <c r="AC30" i="3"/>
  <c r="AB30" i="3"/>
  <c r="AA30" i="3"/>
  <c r="Z30" i="3"/>
  <c r="Y30" i="3"/>
  <c r="X30" i="3"/>
  <c r="W30" i="3"/>
  <c r="T27" i="3"/>
  <c r="R27" i="3"/>
  <c r="P27" i="3"/>
  <c r="T26" i="3"/>
  <c r="R26" i="3"/>
  <c r="P26" i="3"/>
  <c r="T25" i="3"/>
  <c r="R25" i="3"/>
  <c r="P25" i="3"/>
  <c r="T24" i="3"/>
  <c r="U24" i="3" s="1"/>
  <c r="R24" i="3"/>
  <c r="P24" i="3"/>
  <c r="T22" i="3"/>
  <c r="R22" i="3"/>
  <c r="P22" i="3"/>
  <c r="T21" i="3"/>
  <c r="R21" i="3"/>
  <c r="P21" i="3"/>
  <c r="T20" i="3"/>
  <c r="R20" i="3"/>
  <c r="U20" i="3" s="1"/>
  <c r="P20" i="3"/>
  <c r="T19" i="3"/>
  <c r="R19" i="3"/>
  <c r="P19" i="3"/>
  <c r="T18" i="3"/>
  <c r="R18" i="3"/>
  <c r="P18" i="3"/>
  <c r="T17" i="3"/>
  <c r="R17" i="3"/>
  <c r="P17" i="3"/>
  <c r="T16" i="3"/>
  <c r="R16" i="3"/>
  <c r="U16" i="3" s="1"/>
  <c r="P16" i="3"/>
  <c r="T15" i="3"/>
  <c r="R15" i="3"/>
  <c r="P15" i="3"/>
  <c r="T14" i="3"/>
  <c r="R14" i="3"/>
  <c r="P14" i="3"/>
  <c r="T13" i="3"/>
  <c r="U13" i="3" s="1"/>
  <c r="R13" i="3"/>
  <c r="P13" i="3"/>
  <c r="T12" i="3"/>
  <c r="R12" i="3"/>
  <c r="P12" i="3"/>
  <c r="T11" i="3"/>
  <c r="R11" i="3"/>
  <c r="U11" i="3" s="1"/>
  <c r="P11" i="3"/>
  <c r="T10" i="3"/>
  <c r="R10" i="3"/>
  <c r="P10" i="3"/>
  <c r="T9" i="3"/>
  <c r="R9" i="3"/>
  <c r="P9" i="3"/>
  <c r="T8" i="3"/>
  <c r="R8" i="3"/>
  <c r="U8" i="3" s="1"/>
  <c r="P8" i="3"/>
  <c r="T7" i="3"/>
  <c r="R7" i="3"/>
  <c r="P7" i="3"/>
  <c r="T6" i="3"/>
  <c r="R6" i="3"/>
  <c r="P6" i="3"/>
  <c r="T5" i="3"/>
  <c r="R5" i="3"/>
  <c r="P5" i="3"/>
  <c r="AC25" i="2"/>
  <c r="AB25" i="2"/>
  <c r="AA25" i="2"/>
  <c r="Z25" i="2"/>
  <c r="Y25" i="2"/>
  <c r="X25" i="2"/>
  <c r="W25" i="2"/>
  <c r="T22" i="2"/>
  <c r="R22" i="2"/>
  <c r="U22" i="2" s="1"/>
  <c r="P22" i="2"/>
  <c r="T21" i="2"/>
  <c r="R21" i="2"/>
  <c r="P21" i="2"/>
  <c r="T20" i="2"/>
  <c r="R20" i="2"/>
  <c r="P20" i="2"/>
  <c r="T19" i="2"/>
  <c r="U19" i="2" s="1"/>
  <c r="R19" i="2"/>
  <c r="P19" i="2"/>
  <c r="T18" i="2"/>
  <c r="R18" i="2"/>
  <c r="U18" i="2" s="1"/>
  <c r="P18" i="2"/>
  <c r="T17" i="2"/>
  <c r="U17" i="2" s="1"/>
  <c r="R17" i="2"/>
  <c r="P17" i="2"/>
  <c r="T16" i="2"/>
  <c r="R16" i="2"/>
  <c r="P16" i="2"/>
  <c r="T15" i="2"/>
  <c r="R15" i="2"/>
  <c r="P15" i="2"/>
  <c r="T14" i="2"/>
  <c r="R14" i="2"/>
  <c r="P14" i="2"/>
  <c r="T13" i="2"/>
  <c r="R13" i="2"/>
  <c r="P13" i="2"/>
  <c r="R12" i="2"/>
  <c r="U12" i="2" s="1"/>
  <c r="P12" i="2"/>
  <c r="U11" i="2"/>
  <c r="U9" i="2"/>
  <c r="U8" i="2"/>
  <c r="T7" i="2"/>
  <c r="R7" i="2"/>
  <c r="P7" i="2"/>
  <c r="T6" i="2"/>
  <c r="R6" i="2"/>
  <c r="P6" i="2"/>
  <c r="U19" i="3" l="1"/>
  <c r="U9" i="4"/>
  <c r="U30" i="4"/>
  <c r="U7" i="2"/>
  <c r="U13" i="2"/>
  <c r="U12" i="4"/>
  <c r="U15" i="4"/>
  <c r="U27" i="3"/>
  <c r="U7" i="3"/>
  <c r="U12" i="3"/>
  <c r="U21" i="3"/>
  <c r="U10" i="3"/>
  <c r="U9" i="3"/>
  <c r="U16" i="2"/>
  <c r="U6" i="2"/>
  <c r="U20" i="2"/>
  <c r="U6" i="3"/>
  <c r="U8" i="4"/>
  <c r="U16" i="4"/>
  <c r="U20" i="4"/>
  <c r="U24" i="4"/>
  <c r="U28" i="4"/>
  <c r="U32" i="4"/>
  <c r="U33" i="4"/>
  <c r="U34" i="4"/>
  <c r="U15" i="2"/>
  <c r="U15" i="3"/>
  <c r="U26" i="3"/>
  <c r="U14" i="2"/>
  <c r="U21" i="2"/>
  <c r="U5" i="3"/>
  <c r="U14" i="3"/>
  <c r="U17" i="3"/>
  <c r="U18" i="3"/>
  <c r="U25" i="3"/>
  <c r="U10" i="4"/>
  <c r="U17" i="4"/>
  <c r="U21" i="4"/>
  <c r="U25" i="4"/>
  <c r="U29" i="4"/>
</calcChain>
</file>

<file path=xl/sharedStrings.xml><?xml version="1.0" encoding="utf-8"?>
<sst xmlns="http://schemas.openxmlformats.org/spreadsheetml/2006/main" count="734" uniqueCount="386">
  <si>
    <t>CFU E</t>
    <phoneticPr fontId="9" type="noConversion"/>
  </si>
  <si>
    <t>CFU F</t>
    <phoneticPr fontId="9" type="noConversion"/>
  </si>
  <si>
    <t>TIR A coeff. orario</t>
    <phoneticPr fontId="1" type="noConversion"/>
  </si>
  <si>
    <t xml:space="preserve">TITOLARE </t>
    <phoneticPr fontId="1" type="noConversion"/>
  </si>
  <si>
    <t>RUOLO</t>
  </si>
  <si>
    <t>DIPARTIMENTO</t>
  </si>
  <si>
    <t>ORE studente</t>
  </si>
  <si>
    <t>ore TIR C</t>
    <phoneticPr fontId="1" type="noConversion"/>
  </si>
  <si>
    <t>ore docente (calcolate sul numero di gruppi)</t>
    <phoneticPr fontId="1" type="noConversion"/>
  </si>
  <si>
    <t>ore TIR C</t>
    <phoneticPr fontId="9" type="noConversion"/>
  </si>
  <si>
    <t>mutuazioni</t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</si>
  <si>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</si>
  <si>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</si>
  <si>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</si>
  <si>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</si>
  <si>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</si>
  <si>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</si>
  <si>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</si>
  <si>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</si>
  <si>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</si>
  <si>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</si>
  <si>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padre</t>
    <phoneticPr fontId="1" type="noConversion"/>
  </si>
  <si>
    <t>figli</t>
    <phoneticPr fontId="1" type="noConversion"/>
  </si>
  <si>
    <t>ore TIR A</t>
    <phoneticPr fontId="1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</si>
  <si>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</si>
  <si>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</si>
  <si>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</si>
  <si>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</si>
  <si>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</si>
  <si>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</si>
  <si>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</si>
  <si>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TITOLARE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</si>
  <si>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</si>
  <si>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</si>
  <si>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</si>
  <si>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</si>
  <si>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</si>
  <si>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</si>
  <si>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</si>
  <si>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</si>
  <si>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</si>
  <si>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</si>
  <si>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</si>
  <si>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</si>
  <si>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</si>
  <si>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padre</t>
  </si>
  <si>
    <t>figli</t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</si>
  <si>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</si>
  <si>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</si>
  <si>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</si>
  <si>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</si>
  <si>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</si>
  <si>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</si>
  <si>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>SSD modulo</t>
    <phoneticPr fontId="9" type="noConversion"/>
  </si>
  <si>
    <t>SSD modulo</t>
    <phoneticPr fontId="1" type="noConversion"/>
  </si>
  <si>
    <t>SSD modulo</t>
    <phoneticPr fontId="1" type="noConversion"/>
  </si>
  <si>
    <t>ore docente (calcolate sul numero di gruppi)</t>
    <phoneticPr fontId="9" type="noConversion"/>
  </si>
  <si>
    <t>ore docente (calcolate sul numero di gruppi)</t>
    <phoneticPr fontId="1" type="noConversion"/>
  </si>
  <si>
    <t xml:space="preserve">FISICA, STATISTICA, INFORMATICA </t>
  </si>
  <si>
    <t xml:space="preserve">FISICA APPLICATA </t>
  </si>
  <si>
    <t>FIS/07</t>
  </si>
  <si>
    <t>T</t>
  </si>
  <si>
    <t xml:space="preserve">SCIENZE PROPEDEUTICHE </t>
  </si>
  <si>
    <t>INFORMATICA</t>
  </si>
  <si>
    <t>INF/01</t>
  </si>
  <si>
    <t>FIM</t>
  </si>
  <si>
    <t>PO</t>
  </si>
  <si>
    <t>ING-INF/05</t>
  </si>
  <si>
    <t>RU</t>
  </si>
  <si>
    <t xml:space="preserve">STATISTICA MEDICA </t>
  </si>
  <si>
    <t>MED/01</t>
  </si>
  <si>
    <t>D'AMICO ROBERTO</t>
  </si>
  <si>
    <t>PA</t>
  </si>
  <si>
    <t xml:space="preserve">BIOLOGIA, ISTOLOGIA E BIOCHIMICA </t>
  </si>
  <si>
    <t xml:space="preserve">BIOLOGIA APPLICATA </t>
  </si>
  <si>
    <t>BIO/13</t>
  </si>
  <si>
    <t>SCIENZE BIOMEDICHE</t>
  </si>
  <si>
    <t xml:space="preserve">ISTOLOGIA </t>
  </si>
  <si>
    <t>BIO/17</t>
  </si>
  <si>
    <t>MARMIROLI SANDRA</t>
  </si>
  <si>
    <t>BIO/10</t>
  </si>
  <si>
    <t>INGLESE SCIENTIFICO</t>
  </si>
  <si>
    <t>INGLESE SCIENTIFICO BASE</t>
  </si>
  <si>
    <t>L-LIN/1</t>
  </si>
  <si>
    <t>LINGUA STRANIERA</t>
  </si>
  <si>
    <t>ANATOMIA E FISIOLOGIA</t>
  </si>
  <si>
    <t>ANATOMIA UMANA</t>
  </si>
  <si>
    <t>BIO/16</t>
  </si>
  <si>
    <t>FERRETTI MARZIA</t>
  </si>
  <si>
    <t xml:space="preserve">FISIOLOGIA UMANA </t>
  </si>
  <si>
    <t>BIO/09</t>
  </si>
  <si>
    <t>BIAGINI GIUSEPPE</t>
  </si>
  <si>
    <t>MICROBIOLOGIA E IGIENE</t>
  </si>
  <si>
    <t>MICROBIOLOGIA</t>
  </si>
  <si>
    <t>MED/07</t>
  </si>
  <si>
    <t xml:space="preserve">PEPPOLONI SAMUELE </t>
  </si>
  <si>
    <t>IGIENE GENERALE E APPLICATA</t>
  </si>
  <si>
    <t>MED/42</t>
  </si>
  <si>
    <t xml:space="preserve">SCIENZE DELLA DIETISTICA </t>
  </si>
  <si>
    <t>SCIENZE DEGLI ALIMENTI</t>
  </si>
  <si>
    <t>CHIMICA DEGLI ALIMENTI</t>
  </si>
  <si>
    <t>CHIM/10</t>
  </si>
  <si>
    <t>BERTELLI DAVIDE</t>
  </si>
  <si>
    <t>SCIENZE DELLE TECNOLOGIE ALIMENTARI</t>
  </si>
  <si>
    <t>AGR/15</t>
  </si>
  <si>
    <t>ANTONELLI ANDREA</t>
  </si>
  <si>
    <t>MED/49</t>
  </si>
  <si>
    <t>CARUBBI FRANCESCA</t>
  </si>
  <si>
    <t>LABORATORI PROFESSIONALI</t>
  </si>
  <si>
    <t>CORSO OPZIONALE</t>
  </si>
  <si>
    <t>PRODOTTI DIETETICI</t>
  </si>
  <si>
    <t>ATTIVITA A SCELTA</t>
  </si>
  <si>
    <t>TECNOLOGIE ALIMENTARI</t>
  </si>
  <si>
    <t>ATTIVITA SEMINARIALI</t>
  </si>
  <si>
    <t>TIROCINIO</t>
  </si>
  <si>
    <t>SCIENZE UMANE E PSICO-PEDAGOGICHE</t>
  </si>
  <si>
    <t>SOCIOLOGIA GENERALE</t>
  </si>
  <si>
    <t>SPS/07</t>
  </si>
  <si>
    <t>TURRINI CHIARA</t>
  </si>
  <si>
    <t>DCA</t>
  </si>
  <si>
    <t>SCIENZE PROPEDEUTICHE</t>
  </si>
  <si>
    <t>PSICOLOGIA CLINICA</t>
  </si>
  <si>
    <t>M-PSI/08</t>
  </si>
  <si>
    <t>SCIENZE DELLA DIETISTICA</t>
  </si>
  <si>
    <t>M-PED/01</t>
  </si>
  <si>
    <t xml:space="preserve">SCIENZE UMANE E PSICOPEDAGOGICHE </t>
  </si>
  <si>
    <t>M-PSI/04</t>
  </si>
  <si>
    <t>PUGLIESE MARISA</t>
  </si>
  <si>
    <t>PSICOLOGIA GENERALE</t>
  </si>
  <si>
    <t>M-PSI/01</t>
  </si>
  <si>
    <t xml:space="preserve">FISIOPATOLOGIA </t>
  </si>
  <si>
    <t>FISIOLOGIA DELLA NUTRIZIONE</t>
  </si>
  <si>
    <t>CURIA GIULIA</t>
  </si>
  <si>
    <t>FISIOLOGIA DELLO SPORT</t>
  </si>
  <si>
    <t>MED/09</t>
  </si>
  <si>
    <t>PATOLOGIA GENERALE</t>
  </si>
  <si>
    <t>MED/04</t>
  </si>
  <si>
    <t>IANNONE ANNA</t>
  </si>
  <si>
    <t>SCIENZE DIETETICHE APPLICATE</t>
  </si>
  <si>
    <t>PELLEGRINI MASSIMO</t>
  </si>
  <si>
    <t>DIETOTERAPIA</t>
  </si>
  <si>
    <t>NUTRIZIONE UMANA E RISTORAZIONE COLLETTIVA</t>
  </si>
  <si>
    <t>RISTORAZIONE COLLETTIVA</t>
  </si>
  <si>
    <t>VEDELAGO MONICA</t>
  </si>
  <si>
    <t>DEONTOLOGIA PROFESSIONALE</t>
  </si>
  <si>
    <t>MED/43</t>
  </si>
  <si>
    <t>SANTUNIONE ANNA LAURA</t>
  </si>
  <si>
    <t>SCIENZE DELLA PREVENZIONE E PRIMO SOCCORSO</t>
  </si>
  <si>
    <t>FARMACOLOGIA</t>
  </si>
  <si>
    <t>BIO/14</t>
  </si>
  <si>
    <t>OTTANI ALESSANDRA</t>
  </si>
  <si>
    <t>PRIMO SOCCORSO</t>
  </si>
  <si>
    <t>MEDICINA INTERNA</t>
  </si>
  <si>
    <t>RONCUCCI LUCA</t>
  </si>
  <si>
    <t>LEGISLAZIONE SANITARIA</t>
  </si>
  <si>
    <t>RADIOPROTEZIONE</t>
  </si>
  <si>
    <t>MED/36</t>
  </si>
  <si>
    <t>LABORATORIO DIETETICO-INFORMATICO</t>
  </si>
  <si>
    <t>NUTRIZIONE E SPORT</t>
  </si>
  <si>
    <t>SCIENZE MEDICO INTERNISTICHE</t>
  </si>
  <si>
    <t>ENDOCRINOLOGIA</t>
  </si>
  <si>
    <t>MED/13</t>
  </si>
  <si>
    <t>ROCHIRA VINCENZO</t>
  </si>
  <si>
    <t>MALATTIE METABOLICHE</t>
  </si>
  <si>
    <t xml:space="preserve">GERIATRIA </t>
  </si>
  <si>
    <t>MUSSI CHIARA</t>
  </si>
  <si>
    <t>BODECCHI SIMONA</t>
  </si>
  <si>
    <t>SCIENZE MEDICO CLINICHE 1</t>
  </si>
  <si>
    <t>ONCOLOGIA MEDICA</t>
  </si>
  <si>
    <t>MED/06</t>
  </si>
  <si>
    <t>SCIENZE INTERDISCIPLINARI</t>
  </si>
  <si>
    <t>MALATTIE CARDIOVASCOLARI</t>
  </si>
  <si>
    <t>MED/11</t>
  </si>
  <si>
    <t>MATTIOLI ANNA VITTORIA</t>
  </si>
  <si>
    <t>GASTROENTEROLOGIA</t>
  </si>
  <si>
    <t>MED/12</t>
  </si>
  <si>
    <t>CHIMOMO</t>
  </si>
  <si>
    <t>NEFROLOGIA</t>
  </si>
  <si>
    <t>MED/14</t>
  </si>
  <si>
    <t>SCIENZE PEDIATRICHE E OSTETRICO-GINECOLOGICHE</t>
  </si>
  <si>
    <t>NEONATOLOGIA</t>
  </si>
  <si>
    <t>MED/38</t>
  </si>
  <si>
    <t>IUGHETTI LORENZO</t>
  </si>
  <si>
    <t>AUXOLOGIA</t>
  </si>
  <si>
    <t>GINECOLOGIA E OSTETRICIA</t>
  </si>
  <si>
    <t>MED/40</t>
  </si>
  <si>
    <t>FACCHINETTI FABIO</t>
  </si>
  <si>
    <t>SCIENZE MEDICO CHIRURGICHE</t>
  </si>
  <si>
    <t>NEUROPSICHIATRIA INFANTILE</t>
  </si>
  <si>
    <t>MED/39</t>
  </si>
  <si>
    <t>SCIENZE MEDICO CLINICHE 2</t>
  </si>
  <si>
    <t>NUTRIZIONE CLINICA</t>
  </si>
  <si>
    <t>BERTOLOTTI MARCO</t>
  </si>
  <si>
    <t>NEUROLOGIA</t>
  </si>
  <si>
    <t>MED/26</t>
  </si>
  <si>
    <t>RTD</t>
  </si>
  <si>
    <t>PSICHIATRIA</t>
  </si>
  <si>
    <t>MED/25</t>
  </si>
  <si>
    <t>CHIRURGIA GENERALE</t>
  </si>
  <si>
    <t>MED/18</t>
  </si>
  <si>
    <t>RAGGI SILVIA</t>
  </si>
  <si>
    <t>TOSCHI PATRIZIA FEDERICA</t>
  </si>
  <si>
    <t>MANAGEMENT SANITARIO</t>
  </si>
  <si>
    <t>SECS-P/07</t>
  </si>
  <si>
    <t>MARCHEGIANO PATRIZIA</t>
  </si>
  <si>
    <t>DIRITTO DEL LAVORO</t>
  </si>
  <si>
    <t>IUS/07</t>
  </si>
  <si>
    <t>SISTEMI ELABORAZIONE DELLE INFORMAZIONI</t>
  </si>
  <si>
    <t>CORSO DI RICERCA SCIENTIFICA</t>
  </si>
  <si>
    <t xml:space="preserve">TESI E PROVA FINALE </t>
  </si>
  <si>
    <t>PROVA FINALE</t>
  </si>
  <si>
    <t>CdS in DIETISTICA</t>
  </si>
  <si>
    <t xml:space="preserve">DOC RIF </t>
  </si>
  <si>
    <t>LEZ FRONT</t>
  </si>
  <si>
    <t>ES/ LAB/ SEM</t>
  </si>
  <si>
    <t xml:space="preserve">LEZ FRONT </t>
  </si>
  <si>
    <t xml:space="preserve">ES/ LAB/ SEM </t>
  </si>
  <si>
    <t>R</t>
  </si>
  <si>
    <t>SMECHIMAI</t>
  </si>
  <si>
    <t>DSV</t>
  </si>
  <si>
    <t>DIET</t>
  </si>
  <si>
    <t xml:space="preserve">SCIENZE INTERDISCIPLINARI CLINICHE </t>
  </si>
  <si>
    <t>SCIENZE DELLA PREVENZIONE E DEI SERVIZI SANITARI</t>
  </si>
  <si>
    <t xml:space="preserve">SCIENZE DEL MENAGEMENT SANITARIO </t>
  </si>
  <si>
    <t>ATTIVITA' FORMATIVE AFFINI O INTEGRATIVE</t>
  </si>
  <si>
    <t>ID</t>
  </si>
  <si>
    <t>ROVESTI SERGIO</t>
  </si>
  <si>
    <t xml:space="preserve">TIROCINIO DIFFERENZIATO PER SPECIFICO PROFILO </t>
  </si>
  <si>
    <t>BIO/11</t>
  </si>
  <si>
    <t>MAGISTRONI RICCARDO</t>
  </si>
  <si>
    <t xml:space="preserve">LUCCHETTI CRISTINA </t>
  </si>
  <si>
    <t>CARRA SERENA</t>
  </si>
  <si>
    <t>GUIDI GABRIELE</t>
  </si>
  <si>
    <t>MAGLITTO ALFREDO</t>
  </si>
  <si>
    <t>NEUBIOMET</t>
  </si>
  <si>
    <t>DCO</t>
  </si>
  <si>
    <t>DCG</t>
  </si>
  <si>
    <t>TOSS ANGELA</t>
  </si>
  <si>
    <t>TLB, ID, FCPC, OST</t>
  </si>
  <si>
    <t>FCPC</t>
  </si>
  <si>
    <t>BELLEI SILVIA</t>
  </si>
  <si>
    <t>ALESSANDRINI ANDREA</t>
  </si>
  <si>
    <t>CORTESI FRANCESCA</t>
  </si>
  <si>
    <t>GALEAZZI GIAN MARIA</t>
  </si>
  <si>
    <t>BERARDI ALBERTO</t>
  </si>
  <si>
    <t>BENUZZI FRANCESCA</t>
  </si>
  <si>
    <t>FANTUZZI ALESSANDRA</t>
  </si>
  <si>
    <t>M-PSI/02</t>
  </si>
  <si>
    <t>PLAZZI GIUSEPPE</t>
  </si>
  <si>
    <t>SERRA FRANCESCO</t>
  </si>
  <si>
    <t>CARULLI LUCIA</t>
  </si>
  <si>
    <t>DOCENTE FITTIZIO</t>
  </si>
  <si>
    <t>VALORIANI FILIPPO</t>
  </si>
  <si>
    <t>VIVACCIA VALENTINA</t>
  </si>
  <si>
    <t>COTTAFAVI KATIUSCIA</t>
  </si>
  <si>
    <t>PALUMBO PATRIZIA</t>
  </si>
  <si>
    <t>VAUDANO ANNA ELISABETTA</t>
  </si>
  <si>
    <t>MARCO MARTIGNON</t>
  </si>
  <si>
    <t>I ANNO - ANNO ACCADEMICO 2023/2024 - Coorte 2023/2024</t>
  </si>
  <si>
    <t>II ANNO - ANNO ACCADEMICO 2023/2024 - Coorte 2022/2023</t>
  </si>
  <si>
    <t>III ANNO - ANNO ACCADEMICO 2023/2024 - Coorte 2021/2022</t>
  </si>
  <si>
    <t>ESERCITAZIONI AULA</t>
  </si>
  <si>
    <t>BERRI ELISA</t>
  </si>
  <si>
    <t>MIDILI SIMONA</t>
  </si>
  <si>
    <t>ZACCARELLI GUIDO</t>
  </si>
  <si>
    <t>CFU</t>
  </si>
  <si>
    <t>A</t>
  </si>
  <si>
    <t>base</t>
  </si>
  <si>
    <t>B</t>
  </si>
  <si>
    <t>caratterizzanti</t>
  </si>
  <si>
    <t>C</t>
  </si>
  <si>
    <t>affini</t>
  </si>
  <si>
    <t>D</t>
  </si>
  <si>
    <t xml:space="preserve">Attività a Scelta </t>
  </si>
  <si>
    <t>E</t>
  </si>
  <si>
    <t>prova finale, lingua straniera</t>
  </si>
  <si>
    <t>F</t>
  </si>
  <si>
    <t>laboratori professionali, attività seminariali</t>
  </si>
  <si>
    <t>RUOLI</t>
  </si>
  <si>
    <t>prof. ordinario</t>
  </si>
  <si>
    <t>prof. associato</t>
  </si>
  <si>
    <t>PS</t>
  </si>
  <si>
    <t>prof. straordinario</t>
  </si>
  <si>
    <t>ricercatore a tempo indeterminato</t>
  </si>
  <si>
    <t>ricercatore a tempo determinato</t>
  </si>
  <si>
    <t>Tutor</t>
  </si>
  <si>
    <t>tutor</t>
  </si>
  <si>
    <t>docente a contratto aziendale, inteso per università gratuito</t>
  </si>
  <si>
    <t>DOC</t>
  </si>
  <si>
    <t>docente a contratto oneroso per Università</t>
  </si>
  <si>
    <t xml:space="preserve">DCG </t>
  </si>
  <si>
    <t>docente a contratto gratuito per Università</t>
  </si>
  <si>
    <t>SIGLE</t>
  </si>
  <si>
    <t>DIPARTIMENTI</t>
  </si>
  <si>
    <t>Dipartimento Chirurgico, Medico, Odontoiatrico e di Scienze Morfologiche con Interesse Trapiantologico, Oncologico e di Medicina Rigenerativa</t>
  </si>
  <si>
    <t>Dipartimento di Scienze Mediche e Chirurgiche Materno-Infantili e dell'Adulto</t>
  </si>
  <si>
    <t>Dipartimento di Scienze Biomediche, Metaboliche e Neuroscienze</t>
  </si>
  <si>
    <t>Dipartimento di Scienze della Vita</t>
  </si>
  <si>
    <t>Dipartimento di Scienze Fisiche, Informatiche e Matematiche</t>
  </si>
  <si>
    <t>DSLC</t>
  </si>
  <si>
    <t>Dipartimento di Studi Linguistici e Culturali</t>
  </si>
  <si>
    <t>GIUS</t>
  </si>
  <si>
    <t>Dipartimento di Giurisprudenza</t>
  </si>
  <si>
    <t>DEMB</t>
  </si>
  <si>
    <t>Dipartimento di Economia Marco Biagi</t>
  </si>
  <si>
    <t>DESU</t>
  </si>
  <si>
    <t>Dipartimento di Educazione e Scienze Umane</t>
  </si>
  <si>
    <t xml:space="preserve">SPECIFICARE PER OGNI CORSO </t>
  </si>
  <si>
    <t xml:space="preserve">1CFU </t>
  </si>
  <si>
    <t>1CFU</t>
  </si>
  <si>
    <t xml:space="preserve">TIPOLOGIE TIROCINIO </t>
  </si>
  <si>
    <t>Tipologia A Coeff. 1 </t>
  </si>
  <si>
    <t>attività eseguita in costante presenza del docente per la quale sia determinato un programma specifico con al termine dell'attività stessa un'attività di valutazione (esame) </t>
  </si>
  <si>
    <t>Tipologia B Coeff. 0,5</t>
  </si>
  <si>
    <t>attività guidata dal tutor che non preveda la presenza costante del tutor stesso nè la valutazion</t>
  </si>
  <si>
    <t xml:space="preserve">Tipologia C Coeff. 0 </t>
  </si>
  <si>
    <t>attività assistenziale con risvolti didattici di tipo osservazionale</t>
  </si>
  <si>
    <t xml:space="preserve">DI LEZIONE FRONTALE = 8 ORE </t>
  </si>
  <si>
    <t xml:space="preserve">DI TIROCINIO = 25 ORE </t>
  </si>
  <si>
    <t xml:space="preserve">DI LABORATORIO = 20 ORE </t>
  </si>
  <si>
    <t>RAD</t>
  </si>
  <si>
    <t>DIET, TLB, ID, FCPC, OST</t>
  </si>
  <si>
    <t>CLOPD</t>
  </si>
  <si>
    <t>Fi</t>
  </si>
  <si>
    <t>DIET, OST, FCPC, RAD, TLB</t>
  </si>
  <si>
    <t>DIET, TLB, RAD, ID</t>
  </si>
  <si>
    <t>RAD, ID, FCPC, OST</t>
  </si>
  <si>
    <t>TLB, RAD, DIET, FCPC, OST</t>
  </si>
  <si>
    <t>Annuale</t>
  </si>
  <si>
    <t>codice insegnamento esse3</t>
  </si>
  <si>
    <t>DIET270_02</t>
  </si>
  <si>
    <t>DIET270_03</t>
  </si>
  <si>
    <t>BIOCHIMICA</t>
  </si>
  <si>
    <t>CHIMICA MEDICA</t>
  </si>
  <si>
    <t>DIET270_01</t>
  </si>
  <si>
    <t>DIET270_04</t>
  </si>
  <si>
    <t>DIET270_05</t>
  </si>
  <si>
    <t>DIET270_06</t>
  </si>
  <si>
    <t>PRINCIPI DELLA DIETETICA</t>
  </si>
  <si>
    <t>DIET270_08</t>
  </si>
  <si>
    <t>LABORATORIO PROFESSIONALIZZANTE 1 ANNO</t>
  </si>
  <si>
    <t>DIET270_09</t>
  </si>
  <si>
    <t>DIET270_10</t>
  </si>
  <si>
    <t>ALTRE ATTIVITA 1 ANNO</t>
  </si>
  <si>
    <t>DIET270_07</t>
  </si>
  <si>
    <t>TIROCINIO 1 ANNO</t>
  </si>
  <si>
    <t>DIET270_11</t>
  </si>
  <si>
    <t>PSICOLOGIA DELLO SVILUPPO E DELL'EDUCAZIONE</t>
  </si>
  <si>
    <t>DIET270_12</t>
  </si>
  <si>
    <t>DIET270_13</t>
  </si>
  <si>
    <t>DIETOLOGIA, VALUTAZIONE STATO NUTRIZIONALE E COUNSELING</t>
  </si>
  <si>
    <t>DIET270_14</t>
  </si>
  <si>
    <t xml:space="preserve">NUTRIZIONE DELLA COLLETTIVITA ED EDUCAZIONE ALIMENTARE </t>
  </si>
  <si>
    <t>DIET270_15</t>
  </si>
  <si>
    <t>DIET270_17</t>
  </si>
  <si>
    <t>LABORATORIO PROFESSIONALIZZANTE 2 ANNO</t>
  </si>
  <si>
    <t>LABORATORIO DI EDUCAZIONE SANITARIA</t>
  </si>
  <si>
    <r>
      <t>DIET270</t>
    </r>
    <r>
      <rPr>
        <sz val="8"/>
        <color theme="1"/>
        <rFont val="Arial"/>
        <family val="2"/>
      </rPr>
      <t>_28</t>
    </r>
  </si>
  <si>
    <t>DIET270_19</t>
  </si>
  <si>
    <t>ALTRE ATTIVITA 2 ANNO</t>
  </si>
  <si>
    <t xml:space="preserve">SEMINARI DI PEDAGOGIA GENERALE E SOCIALE </t>
  </si>
  <si>
    <t>SEMINARI E TECNICHE DIETETICHE</t>
  </si>
  <si>
    <t>TIROCINIO 2 ANNO</t>
  </si>
  <si>
    <t>DIET270_16</t>
  </si>
  <si>
    <t>DIET270_20</t>
  </si>
  <si>
    <t>DIETOTERAPIA MALNUTRIZIONE</t>
  </si>
  <si>
    <t>DIETOTERAPIA DIABETE</t>
  </si>
  <si>
    <t>DIET270_21</t>
  </si>
  <si>
    <t>DIETOTERAPIA NEFROLOGICA</t>
  </si>
  <si>
    <t>DIET270_22</t>
  </si>
  <si>
    <t>DIETOTERAPIA PEDIATRICA</t>
  </si>
  <si>
    <t>DIET270_23</t>
  </si>
  <si>
    <t>DIETOTERAPIA NEUROLOGICA</t>
  </si>
  <si>
    <t>DIETOTERAPIA DISTURBI DEL COMPORTAMENTO ALIMENTARE</t>
  </si>
  <si>
    <t>DIET270_24</t>
  </si>
  <si>
    <t xml:space="preserve">ECONOMIA AZIENDALE SANITARIA </t>
  </si>
  <si>
    <t>DIET270_26</t>
  </si>
  <si>
    <t>ALTRE ATTIVITA 3 ANNO</t>
  </si>
  <si>
    <t>SEMINARI FISIOLOGIA RENALE</t>
  </si>
  <si>
    <t>DIET270_25</t>
  </si>
  <si>
    <t>TIROCINIO 3  ANNO</t>
  </si>
  <si>
    <t>DIET270_27</t>
  </si>
  <si>
    <t xml:space="preserve">PROVA FINALE </t>
  </si>
  <si>
    <t>MACCARI FRANCESCA</t>
  </si>
  <si>
    <t xml:space="preserve">PEDAGOGIA GENERALE E SOCIALE </t>
  </si>
  <si>
    <t>DIETOTERAPIA NUTRIZIONE ARTIFICIALE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</si>
</sst>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3" borderId="1" xfId="0" applyFont="1" applyFill="1" applyBorder="1"/>
    <xf numFmtId="0" fontId="3" fillId="3" borderId="0" xfId="0" applyFont="1" applyFill="1"/>
    <xf numFmtId="0" fontId="10" fillId="0" borderId="0" xfId="0" applyFont="1"/>
    <xf numFmtId="0" fontId="3" fillId="0" borderId="0" xfId="0" applyFont="1" applyFill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0" fillId="5" borderId="0" xfId="0" applyFill="1"/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/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1" xfId="0" applyFont="1" applyBorder="1" applyAlignment="1">
      <alignment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3" fillId="0" borderId="1" xfId="2" applyFont="1" applyFill="1" applyBorder="1"/>
    <xf numFmtId="0" fontId="2" fillId="4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0" fillId="0" borderId="9" xfId="0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more.it/ateneo/DEC.html" TargetMode="External"/><Relationship Id="rId3" Type="http://schemas.openxmlformats.org/officeDocument/2006/relationships/hyperlink" Target="http://www.unimore.it/ateneo/DBN.html" TargetMode="External"/><Relationship Id="rId7" Type="http://schemas.openxmlformats.org/officeDocument/2006/relationships/hyperlink" Target="http://www.unimore.it/ateneo/DGI.html" TargetMode="External"/><Relationship Id="rId2" Type="http://schemas.openxmlformats.org/officeDocument/2006/relationships/hyperlink" Target="http://www.unimore.it/ateneo/DMM.html" TargetMode="External"/><Relationship Id="rId1" Type="http://schemas.openxmlformats.org/officeDocument/2006/relationships/hyperlink" Target="http://www.unimore.it/ateneo/DMR.html" TargetMode="External"/><Relationship Id="rId6" Type="http://schemas.openxmlformats.org/officeDocument/2006/relationships/hyperlink" Target="http://www.unimore.it/ateneo/DCL.html" TargetMode="External"/><Relationship Id="rId5" Type="http://schemas.openxmlformats.org/officeDocument/2006/relationships/hyperlink" Target="http://www.unimore.it/ateneo/DMF.html" TargetMode="External"/><Relationship Id="rId4" Type="http://schemas.openxmlformats.org/officeDocument/2006/relationships/hyperlink" Target="http://www.unimore.it/ateneo/DSV.html" TargetMode="External"/><Relationship Id="rId9" Type="http://schemas.openxmlformats.org/officeDocument/2006/relationships/hyperlink" Target="http://www.unimore.it/ateneo/D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3"/>
  <sheetViews>
    <sheetView topLeftCell="A10" zoomScale="120" zoomScaleNormal="120" workbookViewId="0">
      <selection activeCell="E12" sqref="E12"/>
    </sheetView>
  </sheetViews>
  <sheetFormatPr defaultColWidth="10.140625" defaultRowHeight="12.75" x14ac:dyDescent="0.2"/>
  <cols>
    <col min="1" max="1" width="4.28515625" customWidth="1"/>
    <col min="2" max="2" width="4.7109375" customWidth="1"/>
    <col min="3" max="3" width="12.28515625" customWidth="1"/>
    <col min="4" max="4" width="17.28515625" style="19" bestFit="1" customWidth="1"/>
    <col min="5" max="5" width="14.42578125" style="19" customWidth="1"/>
    <col min="6" max="6" width="8.7109375" customWidth="1"/>
    <col min="7" max="7" width="10.85546875" style="19" customWidth="1"/>
    <col min="8" max="8" width="8.140625" style="19" customWidth="1"/>
    <col min="9" max="9" width="14.42578125" style="19" customWidth="1"/>
    <col min="10" max="10" width="5.7109375" customWidth="1"/>
    <col min="11" max="11" width="4.7109375" customWidth="1"/>
    <col min="12" max="12" width="4.28515625" customWidth="1"/>
    <col min="13" max="13" width="6.140625" customWidth="1"/>
    <col min="14" max="14" width="4.28515625" customWidth="1"/>
    <col min="15" max="15" width="3.42578125" customWidth="1"/>
    <col min="16" max="16" width="5.28515625" customWidth="1"/>
    <col min="17" max="17" width="4.85546875" customWidth="1"/>
    <col min="18" max="18" width="5.42578125" customWidth="1"/>
    <col min="19" max="19" width="3.7109375" customWidth="1"/>
    <col min="20" max="20" width="6" customWidth="1"/>
    <col min="21" max="21" width="4.7109375" customWidth="1"/>
    <col min="22" max="22" width="4.42578125" customWidth="1"/>
    <col min="23" max="23" width="3.140625" customWidth="1"/>
    <col min="24" max="24" width="4.28515625" customWidth="1"/>
    <col min="25" max="25" width="3.42578125" customWidth="1"/>
    <col min="26" max="26" width="3.7109375" customWidth="1"/>
    <col min="27" max="27" width="4.140625" customWidth="1"/>
    <col min="28" max="28" width="4.42578125" customWidth="1"/>
    <col min="29" max="29" width="3.7109375" customWidth="1"/>
    <col min="30" max="30" width="15" customWidth="1"/>
    <col min="31" max="31" width="7.42578125" bestFit="1" customWidth="1"/>
    <col min="32" max="32" width="25.140625" style="46" bestFit="1" customWidth="1"/>
    <col min="33" max="37" width="10.140625" style="25"/>
  </cols>
  <sheetData>
    <row r="1" spans="1:62" ht="27" customHeight="1" x14ac:dyDescent="0.25">
      <c r="A1" s="13" t="s">
        <v>211</v>
      </c>
    </row>
    <row r="2" spans="1:62" x14ac:dyDescent="0.2">
      <c r="A2" s="9"/>
      <c r="B2" s="9"/>
      <c r="C2" s="9"/>
      <c r="D2" s="20"/>
      <c r="E2" s="20"/>
      <c r="F2" s="9"/>
      <c r="G2" s="20"/>
      <c r="H2" s="20"/>
      <c r="I2" s="20"/>
      <c r="J2" s="9"/>
      <c r="K2" s="9"/>
      <c r="L2" s="9"/>
      <c r="M2" s="10"/>
      <c r="N2" s="135" t="s">
        <v>8</v>
      </c>
      <c r="O2" s="136"/>
      <c r="P2" s="136"/>
      <c r="Q2" s="136"/>
      <c r="R2" s="136"/>
      <c r="S2" s="136"/>
      <c r="T2" s="136"/>
      <c r="U2" s="9"/>
      <c r="V2" s="9"/>
      <c r="W2" s="9"/>
      <c r="X2" s="9"/>
      <c r="Y2" s="9"/>
      <c r="Z2" s="9"/>
      <c r="AA2" s="9"/>
      <c r="AB2" s="9"/>
      <c r="AC2" s="9"/>
      <c r="AD2" s="9"/>
      <c r="AE2" s="130" t="s">
        <v>14</v>
      </c>
      <c r="AF2" s="131"/>
      <c r="AG2" s="33"/>
      <c r="AH2" s="33"/>
      <c r="AI2" s="33"/>
      <c r="AJ2" s="33"/>
    </row>
    <row r="3" spans="1:62" s="98" customFormat="1" ht="56.25" x14ac:dyDescent="0.2">
      <c r="A3" s="93" t="s">
        <v>15</v>
      </c>
      <c r="B3" s="85" t="s">
        <v>16</v>
      </c>
      <c r="C3" s="85" t="s">
        <v>329</v>
      </c>
      <c r="D3" s="85" t="s">
        <v>17</v>
      </c>
      <c r="E3" s="85" t="s">
        <v>18</v>
      </c>
      <c r="F3" s="85" t="s">
        <v>55</v>
      </c>
      <c r="G3" s="85" t="s">
        <v>19</v>
      </c>
      <c r="H3" s="85" t="s">
        <v>20</v>
      </c>
      <c r="I3" s="85" t="s">
        <v>5</v>
      </c>
      <c r="J3" s="85" t="s">
        <v>4</v>
      </c>
      <c r="K3" s="85" t="s">
        <v>3</v>
      </c>
      <c r="L3" s="85" t="s">
        <v>212</v>
      </c>
      <c r="M3" s="85" t="s">
        <v>213</v>
      </c>
      <c r="N3" s="85" t="s">
        <v>214</v>
      </c>
      <c r="O3" s="85" t="s">
        <v>23</v>
      </c>
      <c r="P3" s="99" t="s">
        <v>2</v>
      </c>
      <c r="Q3" s="85" t="s">
        <v>11</v>
      </c>
      <c r="R3" s="99" t="s">
        <v>12</v>
      </c>
      <c r="S3" s="85" t="s">
        <v>7</v>
      </c>
      <c r="T3" s="41" t="s">
        <v>13</v>
      </c>
      <c r="U3" s="99" t="s">
        <v>24</v>
      </c>
      <c r="V3" s="85" t="s">
        <v>6</v>
      </c>
      <c r="W3" s="85" t="s">
        <v>52</v>
      </c>
      <c r="X3" s="85" t="s">
        <v>48</v>
      </c>
      <c r="Y3" s="85" t="s">
        <v>49</v>
      </c>
      <c r="Z3" s="85" t="s">
        <v>50</v>
      </c>
      <c r="AA3" s="85" t="s">
        <v>51</v>
      </c>
      <c r="AB3" s="85" t="s">
        <v>0</v>
      </c>
      <c r="AC3" s="85" t="s">
        <v>1</v>
      </c>
      <c r="AD3" s="85" t="s">
        <v>47</v>
      </c>
      <c r="AE3" s="93" t="s">
        <v>21</v>
      </c>
      <c r="AF3" s="93" t="s">
        <v>22</v>
      </c>
      <c r="AG3" s="96"/>
      <c r="AH3" s="96"/>
      <c r="AI3" s="96"/>
      <c r="AJ3" s="96"/>
      <c r="AK3" s="97"/>
    </row>
    <row r="4" spans="1:62" s="12" customFormat="1" ht="15.75" x14ac:dyDescent="0.2">
      <c r="A4" s="11"/>
      <c r="B4" s="132" t="s">
        <v>258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1"/>
      <c r="AF4" s="11"/>
      <c r="AG4" s="24"/>
      <c r="AH4" s="24"/>
      <c r="AI4" s="24"/>
      <c r="AJ4" s="24"/>
      <c r="AK4" s="3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25" customFormat="1" ht="22.5" x14ac:dyDescent="0.2">
      <c r="A5" s="115">
        <v>1</v>
      </c>
      <c r="B5" s="118">
        <v>1</v>
      </c>
      <c r="C5" s="118" t="s">
        <v>330</v>
      </c>
      <c r="D5" s="122" t="s">
        <v>58</v>
      </c>
      <c r="E5" s="42" t="s">
        <v>59</v>
      </c>
      <c r="F5" s="18" t="s">
        <v>60</v>
      </c>
      <c r="G5" s="23" t="s">
        <v>241</v>
      </c>
      <c r="H5" s="45" t="s">
        <v>60</v>
      </c>
      <c r="I5" s="42" t="s">
        <v>65</v>
      </c>
      <c r="J5" s="45" t="s">
        <v>72</v>
      </c>
      <c r="K5" s="45" t="s">
        <v>61</v>
      </c>
      <c r="L5" s="45"/>
      <c r="M5" s="45">
        <v>8</v>
      </c>
      <c r="N5" s="45"/>
      <c r="O5" s="45"/>
      <c r="P5" s="45">
        <v>0</v>
      </c>
      <c r="Q5" s="45"/>
      <c r="R5" s="45">
        <v>0</v>
      </c>
      <c r="S5" s="45"/>
      <c r="T5" s="45">
        <v>0</v>
      </c>
      <c r="U5" s="49">
        <f>SUM(T5+R5+P5+N5+M5)</f>
        <v>8</v>
      </c>
      <c r="V5" s="113">
        <v>40</v>
      </c>
      <c r="W5" s="109">
        <v>5</v>
      </c>
      <c r="X5" s="45">
        <v>1</v>
      </c>
      <c r="Y5" s="45"/>
      <c r="Z5" s="45"/>
      <c r="AA5" s="45"/>
      <c r="AB5" s="45"/>
      <c r="AC5" s="45"/>
      <c r="AD5" s="42" t="s">
        <v>62</v>
      </c>
      <c r="AE5" s="74" t="s">
        <v>225</v>
      </c>
      <c r="AF5" s="74" t="s">
        <v>324</v>
      </c>
      <c r="AG5" s="68"/>
      <c r="AH5" s="24"/>
      <c r="AI5" s="24"/>
      <c r="AJ5" s="24"/>
    </row>
    <row r="6" spans="1:62" s="25" customFormat="1" ht="22.5" x14ac:dyDescent="0.2">
      <c r="A6" s="116"/>
      <c r="B6" s="119"/>
      <c r="C6" s="119"/>
      <c r="D6" s="124"/>
      <c r="E6" s="72" t="s">
        <v>63</v>
      </c>
      <c r="F6" s="45" t="s">
        <v>64</v>
      </c>
      <c r="G6" s="66" t="s">
        <v>257</v>
      </c>
      <c r="H6" s="42"/>
      <c r="I6" s="42"/>
      <c r="J6" s="45" t="s">
        <v>235</v>
      </c>
      <c r="K6" s="45"/>
      <c r="L6" s="45"/>
      <c r="M6" s="45">
        <v>16</v>
      </c>
      <c r="N6" s="45"/>
      <c r="O6" s="53"/>
      <c r="P6" s="45">
        <f t="shared" ref="P6:P22" si="0">SUM(O6)</f>
        <v>0</v>
      </c>
      <c r="Q6" s="51"/>
      <c r="R6" s="45">
        <f t="shared" ref="R6:R22" si="1">Q6*0.5</f>
        <v>0</v>
      </c>
      <c r="S6" s="51"/>
      <c r="T6" s="45">
        <f t="shared" ref="T6:T22" si="2">S6*0.1</f>
        <v>0</v>
      </c>
      <c r="U6" s="49">
        <f>SUM(T6+R6+P6+N6+M6)</f>
        <v>16</v>
      </c>
      <c r="V6" s="129"/>
      <c r="W6" s="126"/>
      <c r="X6" s="45">
        <v>2</v>
      </c>
      <c r="Y6" s="51"/>
      <c r="Z6" s="51"/>
      <c r="AA6" s="51"/>
      <c r="AB6" s="51"/>
      <c r="AC6" s="51"/>
      <c r="AD6" s="42" t="s">
        <v>62</v>
      </c>
      <c r="AE6" s="74" t="s">
        <v>320</v>
      </c>
      <c r="AF6" s="74" t="s">
        <v>321</v>
      </c>
      <c r="AG6" s="68"/>
      <c r="AH6" s="24"/>
      <c r="AI6" s="24"/>
      <c r="AJ6" s="24"/>
    </row>
    <row r="7" spans="1:62" s="25" customFormat="1" ht="22.5" x14ac:dyDescent="0.2">
      <c r="A7" s="117"/>
      <c r="B7" s="120"/>
      <c r="C7" s="120"/>
      <c r="D7" s="123"/>
      <c r="E7" s="29" t="s">
        <v>69</v>
      </c>
      <c r="F7" s="18" t="s">
        <v>70</v>
      </c>
      <c r="G7" s="29" t="s">
        <v>71</v>
      </c>
      <c r="H7" s="42" t="s">
        <v>70</v>
      </c>
      <c r="I7" s="42" t="s">
        <v>218</v>
      </c>
      <c r="J7" s="43" t="s">
        <v>66</v>
      </c>
      <c r="K7" s="45"/>
      <c r="L7" s="45"/>
      <c r="M7" s="45">
        <v>16</v>
      </c>
      <c r="N7" s="45"/>
      <c r="O7" s="48"/>
      <c r="P7" s="45">
        <f t="shared" si="0"/>
        <v>0</v>
      </c>
      <c r="Q7" s="45"/>
      <c r="R7" s="45">
        <f t="shared" si="1"/>
        <v>0</v>
      </c>
      <c r="S7" s="45"/>
      <c r="T7" s="45">
        <f t="shared" si="2"/>
        <v>0</v>
      </c>
      <c r="U7" s="49">
        <f t="shared" ref="U7:U22" si="3">SUM(T7+R7+O7+N7+M7)</f>
        <v>16</v>
      </c>
      <c r="V7" s="114"/>
      <c r="W7" s="110"/>
      <c r="X7" s="45">
        <v>2</v>
      </c>
      <c r="Y7" s="45"/>
      <c r="Z7" s="45"/>
      <c r="AA7" s="45"/>
      <c r="AB7" s="45"/>
      <c r="AC7" s="45"/>
      <c r="AD7" s="42" t="s">
        <v>62</v>
      </c>
      <c r="AE7" s="74" t="s">
        <v>239</v>
      </c>
      <c r="AF7" s="74" t="s">
        <v>325</v>
      </c>
      <c r="AG7" s="24"/>
      <c r="AH7" s="24"/>
      <c r="AI7" s="24"/>
      <c r="AJ7" s="24"/>
    </row>
    <row r="8" spans="1:62" s="25" customFormat="1" ht="22.5" x14ac:dyDescent="0.2">
      <c r="A8" s="115">
        <v>1</v>
      </c>
      <c r="B8" s="115">
        <v>1</v>
      </c>
      <c r="C8" s="115" t="s">
        <v>331</v>
      </c>
      <c r="D8" s="122" t="s">
        <v>73</v>
      </c>
      <c r="E8" s="41" t="s">
        <v>74</v>
      </c>
      <c r="F8" s="18" t="s">
        <v>75</v>
      </c>
      <c r="G8" s="29" t="s">
        <v>231</v>
      </c>
      <c r="H8" s="41" t="s">
        <v>228</v>
      </c>
      <c r="I8" s="41" t="s">
        <v>234</v>
      </c>
      <c r="J8" s="43" t="s">
        <v>72</v>
      </c>
      <c r="K8" s="45"/>
      <c r="L8" s="45"/>
      <c r="M8" s="45">
        <v>16</v>
      </c>
      <c r="N8" s="45"/>
      <c r="O8" s="48"/>
      <c r="P8" s="45">
        <v>0</v>
      </c>
      <c r="Q8" s="45"/>
      <c r="R8" s="45">
        <v>0</v>
      </c>
      <c r="S8" s="45"/>
      <c r="T8" s="45">
        <v>0</v>
      </c>
      <c r="U8" s="49">
        <f t="shared" si="3"/>
        <v>16</v>
      </c>
      <c r="V8" s="113">
        <v>64</v>
      </c>
      <c r="W8" s="109">
        <v>8</v>
      </c>
      <c r="X8" s="45">
        <v>2</v>
      </c>
      <c r="Y8" s="45"/>
      <c r="Z8" s="45"/>
      <c r="AA8" s="45"/>
      <c r="AB8" s="45"/>
      <c r="AC8" s="45"/>
      <c r="AD8" s="42" t="s">
        <v>76</v>
      </c>
      <c r="AE8" s="74" t="s">
        <v>220</v>
      </c>
      <c r="AF8" s="74" t="s">
        <v>238</v>
      </c>
      <c r="AG8" s="24"/>
      <c r="AH8" s="24"/>
      <c r="AI8" s="24"/>
      <c r="AJ8" s="24"/>
    </row>
    <row r="9" spans="1:62" s="25" customFormat="1" ht="22.5" x14ac:dyDescent="0.2">
      <c r="A9" s="116"/>
      <c r="B9" s="116"/>
      <c r="C9" s="116"/>
      <c r="D9" s="124"/>
      <c r="E9" s="41" t="s">
        <v>77</v>
      </c>
      <c r="F9" s="45" t="s">
        <v>78</v>
      </c>
      <c r="G9" s="29" t="s">
        <v>79</v>
      </c>
      <c r="H9" s="42" t="s">
        <v>78</v>
      </c>
      <c r="I9" s="41" t="s">
        <v>234</v>
      </c>
      <c r="J9" s="43" t="s">
        <v>72</v>
      </c>
      <c r="K9" s="45" t="s">
        <v>61</v>
      </c>
      <c r="L9" s="45"/>
      <c r="M9" s="45">
        <v>8</v>
      </c>
      <c r="N9" s="45"/>
      <c r="O9" s="48"/>
      <c r="P9" s="45">
        <v>0</v>
      </c>
      <c r="Q9" s="45"/>
      <c r="R9" s="45">
        <v>0</v>
      </c>
      <c r="S9" s="45"/>
      <c r="T9" s="45">
        <v>0</v>
      </c>
      <c r="U9" s="49">
        <f t="shared" si="3"/>
        <v>8</v>
      </c>
      <c r="V9" s="129"/>
      <c r="W9" s="126"/>
      <c r="X9" s="45">
        <v>1</v>
      </c>
      <c r="Y9" s="45"/>
      <c r="Z9" s="45"/>
      <c r="AA9" s="45"/>
      <c r="AB9" s="45"/>
      <c r="AC9" s="45"/>
      <c r="AD9" s="42" t="s">
        <v>76</v>
      </c>
      <c r="AE9" s="74"/>
      <c r="AF9" s="74"/>
      <c r="AG9" s="24"/>
      <c r="AH9" s="24"/>
      <c r="AI9" s="24"/>
      <c r="AJ9" s="24"/>
    </row>
    <row r="10" spans="1:62" s="25" customFormat="1" ht="22.5" x14ac:dyDescent="0.2">
      <c r="A10" s="116"/>
      <c r="B10" s="116"/>
      <c r="C10" s="116"/>
      <c r="D10" s="124"/>
      <c r="E10" s="86" t="s">
        <v>332</v>
      </c>
      <c r="F10" s="45" t="s">
        <v>80</v>
      </c>
      <c r="G10" s="42" t="s">
        <v>383</v>
      </c>
      <c r="H10" s="45" t="s">
        <v>80</v>
      </c>
      <c r="I10" s="42" t="s">
        <v>219</v>
      </c>
      <c r="J10" s="43" t="s">
        <v>72</v>
      </c>
      <c r="K10" s="45"/>
      <c r="L10" s="45"/>
      <c r="M10" s="45">
        <v>24</v>
      </c>
      <c r="N10" s="45"/>
      <c r="O10" s="48"/>
      <c r="P10" s="45">
        <v>0</v>
      </c>
      <c r="Q10" s="45"/>
      <c r="R10" s="45">
        <v>0</v>
      </c>
      <c r="S10" s="45"/>
      <c r="T10" s="45">
        <v>0</v>
      </c>
      <c r="U10" s="49">
        <v>24</v>
      </c>
      <c r="V10" s="129"/>
      <c r="W10" s="126"/>
      <c r="X10" s="45">
        <v>3</v>
      </c>
      <c r="Y10" s="45"/>
      <c r="Z10" s="45"/>
      <c r="AA10" s="45"/>
      <c r="AB10" s="45"/>
      <c r="AC10" s="45"/>
      <c r="AD10" s="42" t="s">
        <v>76</v>
      </c>
      <c r="AE10" s="74" t="s">
        <v>220</v>
      </c>
      <c r="AF10" s="74" t="s">
        <v>326</v>
      </c>
      <c r="AG10" s="24"/>
      <c r="AH10" s="24"/>
      <c r="AI10" s="24"/>
      <c r="AJ10" s="24"/>
    </row>
    <row r="11" spans="1:62" s="25" customFormat="1" ht="22.5" x14ac:dyDescent="0.2">
      <c r="A11" s="117"/>
      <c r="B11" s="117"/>
      <c r="C11" s="117"/>
      <c r="D11" s="123"/>
      <c r="E11" s="86" t="s">
        <v>333</v>
      </c>
      <c r="F11" s="45" t="s">
        <v>80</v>
      </c>
      <c r="G11" s="42" t="s">
        <v>383</v>
      </c>
      <c r="H11" s="42" t="s">
        <v>80</v>
      </c>
      <c r="I11" s="42" t="s">
        <v>219</v>
      </c>
      <c r="J11" s="43" t="s">
        <v>72</v>
      </c>
      <c r="K11" s="45"/>
      <c r="L11" s="45"/>
      <c r="M11" s="45">
        <v>16</v>
      </c>
      <c r="N11" s="45"/>
      <c r="O11" s="48"/>
      <c r="P11" s="45">
        <v>0</v>
      </c>
      <c r="Q11" s="45"/>
      <c r="R11" s="45">
        <v>0</v>
      </c>
      <c r="S11" s="45"/>
      <c r="T11" s="45">
        <v>0</v>
      </c>
      <c r="U11" s="49">
        <f t="shared" si="3"/>
        <v>16</v>
      </c>
      <c r="V11" s="114"/>
      <c r="W11" s="110"/>
      <c r="X11" s="45">
        <v>2</v>
      </c>
      <c r="Y11" s="45"/>
      <c r="Z11" s="45"/>
      <c r="AA11" s="45"/>
      <c r="AB11" s="45"/>
      <c r="AC11" s="45"/>
      <c r="AD11" s="42" t="s">
        <v>76</v>
      </c>
      <c r="AE11" s="74"/>
      <c r="AF11" s="74"/>
      <c r="AG11" s="24"/>
      <c r="AH11" s="24"/>
      <c r="AI11" s="24"/>
      <c r="AJ11" s="24"/>
    </row>
    <row r="12" spans="1:62" s="25" customFormat="1" ht="33" customHeight="1" x14ac:dyDescent="0.2">
      <c r="A12" s="70">
        <v>1</v>
      </c>
      <c r="B12" s="71">
        <v>2</v>
      </c>
      <c r="C12" s="87" t="s">
        <v>334</v>
      </c>
      <c r="D12" s="73" t="s">
        <v>81</v>
      </c>
      <c r="E12" s="100" t="s">
        <v>82</v>
      </c>
      <c r="F12" s="52" t="s">
        <v>83</v>
      </c>
      <c r="G12" s="66" t="s">
        <v>251</v>
      </c>
      <c r="H12" s="42"/>
      <c r="I12" s="42"/>
      <c r="J12" s="45" t="s">
        <v>235</v>
      </c>
      <c r="K12" s="45" t="s">
        <v>61</v>
      </c>
      <c r="L12" s="45"/>
      <c r="M12" s="45">
        <v>24</v>
      </c>
      <c r="N12" s="45"/>
      <c r="O12" s="45"/>
      <c r="P12" s="45">
        <f>SUM(O12)</f>
        <v>0</v>
      </c>
      <c r="Q12" s="45"/>
      <c r="R12" s="45">
        <f>Q12*0.5</f>
        <v>0</v>
      </c>
      <c r="S12" s="45"/>
      <c r="T12" s="45">
        <v>0</v>
      </c>
      <c r="U12" s="49">
        <f>SUM(R12+P12+N12+M12)</f>
        <v>24</v>
      </c>
      <c r="V12" s="45">
        <v>24</v>
      </c>
      <c r="W12" s="51">
        <v>3</v>
      </c>
      <c r="X12" s="45"/>
      <c r="Y12" s="45"/>
      <c r="Z12" s="45"/>
      <c r="AA12" s="45"/>
      <c r="AB12" s="45">
        <v>3</v>
      </c>
      <c r="AC12" s="45"/>
      <c r="AD12" s="42" t="s">
        <v>84</v>
      </c>
      <c r="AE12" s="74" t="s">
        <v>225</v>
      </c>
      <c r="AF12" s="74" t="s">
        <v>327</v>
      </c>
      <c r="AG12" s="24"/>
      <c r="AH12" s="24"/>
      <c r="AI12" s="24"/>
      <c r="AJ12" s="24"/>
    </row>
    <row r="13" spans="1:62" s="25" customFormat="1" ht="22.5" x14ac:dyDescent="0.2">
      <c r="A13" s="115">
        <v>1</v>
      </c>
      <c r="B13" s="118">
        <v>2</v>
      </c>
      <c r="C13" s="118" t="s">
        <v>335</v>
      </c>
      <c r="D13" s="122" t="s">
        <v>85</v>
      </c>
      <c r="E13" s="41" t="s">
        <v>86</v>
      </c>
      <c r="F13" s="18" t="s">
        <v>87</v>
      </c>
      <c r="G13" s="29" t="s">
        <v>88</v>
      </c>
      <c r="H13" s="23" t="s">
        <v>87</v>
      </c>
      <c r="I13" s="29" t="s">
        <v>234</v>
      </c>
      <c r="J13" s="31" t="s">
        <v>72</v>
      </c>
      <c r="K13" s="18" t="s">
        <v>61</v>
      </c>
      <c r="L13" s="18" t="s">
        <v>217</v>
      </c>
      <c r="M13" s="18">
        <v>32</v>
      </c>
      <c r="N13" s="18"/>
      <c r="O13" s="32"/>
      <c r="P13" s="18">
        <f t="shared" si="0"/>
        <v>0</v>
      </c>
      <c r="Q13" s="18"/>
      <c r="R13" s="18">
        <f t="shared" si="1"/>
        <v>0</v>
      </c>
      <c r="S13" s="18"/>
      <c r="T13" s="18">
        <f t="shared" si="2"/>
        <v>0</v>
      </c>
      <c r="U13" s="30">
        <f t="shared" si="3"/>
        <v>32</v>
      </c>
      <c r="V13" s="115">
        <v>64</v>
      </c>
      <c r="W13" s="127">
        <v>8</v>
      </c>
      <c r="X13" s="18">
        <v>4</v>
      </c>
      <c r="Y13" s="18"/>
      <c r="Z13" s="18"/>
      <c r="AA13" s="18"/>
      <c r="AB13" s="18"/>
      <c r="AC13" s="18"/>
      <c r="AD13" s="37" t="s">
        <v>76</v>
      </c>
      <c r="AE13" s="27"/>
      <c r="AF13" s="50"/>
      <c r="AG13" s="24"/>
      <c r="AH13" s="24"/>
      <c r="AI13" s="24"/>
      <c r="AJ13" s="24"/>
    </row>
    <row r="14" spans="1:62" s="25" customFormat="1" ht="22.5" x14ac:dyDescent="0.2">
      <c r="A14" s="117"/>
      <c r="B14" s="120"/>
      <c r="C14" s="120"/>
      <c r="D14" s="123"/>
      <c r="E14" s="41" t="s">
        <v>89</v>
      </c>
      <c r="F14" s="18" t="s">
        <v>90</v>
      </c>
      <c r="G14" s="29" t="s">
        <v>91</v>
      </c>
      <c r="H14" s="23" t="s">
        <v>90</v>
      </c>
      <c r="I14" s="29" t="s">
        <v>234</v>
      </c>
      <c r="J14" s="31" t="s">
        <v>66</v>
      </c>
      <c r="K14" s="18"/>
      <c r="L14" s="18"/>
      <c r="M14" s="18">
        <v>32</v>
      </c>
      <c r="N14" s="18"/>
      <c r="O14" s="32"/>
      <c r="P14" s="18">
        <f t="shared" si="0"/>
        <v>0</v>
      </c>
      <c r="Q14" s="18"/>
      <c r="R14" s="18">
        <f t="shared" si="1"/>
        <v>0</v>
      </c>
      <c r="S14" s="18"/>
      <c r="T14" s="18">
        <f t="shared" si="2"/>
        <v>0</v>
      </c>
      <c r="U14" s="30">
        <f t="shared" si="3"/>
        <v>32</v>
      </c>
      <c r="V14" s="117"/>
      <c r="W14" s="128"/>
      <c r="X14" s="18">
        <v>4</v>
      </c>
      <c r="Y14" s="18"/>
      <c r="Z14" s="18"/>
      <c r="AA14" s="18"/>
      <c r="AB14" s="18"/>
      <c r="AC14" s="18"/>
      <c r="AD14" s="37" t="s">
        <v>76</v>
      </c>
      <c r="AE14" s="27"/>
      <c r="AF14" s="50"/>
      <c r="AG14" s="24"/>
      <c r="AH14" s="24"/>
      <c r="AI14" s="24"/>
      <c r="AJ14" s="24"/>
    </row>
    <row r="15" spans="1:62" s="25" customFormat="1" ht="22.5" x14ac:dyDescent="0.2">
      <c r="A15" s="115">
        <v>1</v>
      </c>
      <c r="B15" s="118">
        <v>2</v>
      </c>
      <c r="C15" s="118" t="s">
        <v>336</v>
      </c>
      <c r="D15" s="122" t="s">
        <v>92</v>
      </c>
      <c r="E15" s="41" t="s">
        <v>93</v>
      </c>
      <c r="F15" s="18" t="s">
        <v>94</v>
      </c>
      <c r="G15" s="29" t="s">
        <v>95</v>
      </c>
      <c r="H15" s="23" t="s">
        <v>94</v>
      </c>
      <c r="I15" s="23" t="s">
        <v>176</v>
      </c>
      <c r="J15" s="31" t="s">
        <v>72</v>
      </c>
      <c r="K15" s="18" t="s">
        <v>61</v>
      </c>
      <c r="L15" s="18" t="s">
        <v>217</v>
      </c>
      <c r="M15" s="18">
        <v>32</v>
      </c>
      <c r="N15" s="18"/>
      <c r="O15" s="32"/>
      <c r="P15" s="18">
        <f t="shared" si="0"/>
        <v>0</v>
      </c>
      <c r="Q15" s="18"/>
      <c r="R15" s="18">
        <f t="shared" si="1"/>
        <v>0</v>
      </c>
      <c r="S15" s="18"/>
      <c r="T15" s="18">
        <f t="shared" si="2"/>
        <v>0</v>
      </c>
      <c r="U15" s="30">
        <f>SUM(T15+R15+O15+N15+M15)</f>
        <v>32</v>
      </c>
      <c r="V15" s="115">
        <v>56</v>
      </c>
      <c r="W15" s="127">
        <v>7</v>
      </c>
      <c r="X15" s="18">
        <v>4</v>
      </c>
      <c r="Y15" s="18"/>
      <c r="Z15" s="18"/>
      <c r="AA15" s="18"/>
      <c r="AB15" s="18"/>
      <c r="AC15" s="18"/>
      <c r="AD15" s="37" t="s">
        <v>76</v>
      </c>
      <c r="AE15" s="27"/>
      <c r="AF15" s="50"/>
      <c r="AG15" s="24"/>
      <c r="AH15" s="24"/>
      <c r="AI15" s="24"/>
      <c r="AJ15" s="24"/>
    </row>
    <row r="16" spans="1:62" s="25" customFormat="1" ht="34.5" customHeight="1" x14ac:dyDescent="0.2">
      <c r="A16" s="117"/>
      <c r="B16" s="120"/>
      <c r="C16" s="120"/>
      <c r="D16" s="123"/>
      <c r="E16" s="41" t="s">
        <v>96</v>
      </c>
      <c r="F16" s="18" t="s">
        <v>97</v>
      </c>
      <c r="G16" s="29" t="s">
        <v>226</v>
      </c>
      <c r="H16" s="23" t="s">
        <v>97</v>
      </c>
      <c r="I16" s="29" t="s">
        <v>234</v>
      </c>
      <c r="J16" s="31" t="s">
        <v>72</v>
      </c>
      <c r="K16" s="18"/>
      <c r="L16" s="18"/>
      <c r="M16" s="18">
        <v>24</v>
      </c>
      <c r="N16" s="18"/>
      <c r="O16" s="32"/>
      <c r="P16" s="18">
        <f t="shared" si="0"/>
        <v>0</v>
      </c>
      <c r="Q16" s="18"/>
      <c r="R16" s="18">
        <f t="shared" si="1"/>
        <v>0</v>
      </c>
      <c r="S16" s="18"/>
      <c r="T16" s="18">
        <f t="shared" si="2"/>
        <v>0</v>
      </c>
      <c r="U16" s="30">
        <f t="shared" si="3"/>
        <v>24</v>
      </c>
      <c r="V16" s="117"/>
      <c r="W16" s="128"/>
      <c r="X16" s="18"/>
      <c r="Y16" s="18">
        <v>3</v>
      </c>
      <c r="Z16" s="18"/>
      <c r="AA16" s="18"/>
      <c r="AB16" s="18"/>
      <c r="AC16" s="18"/>
      <c r="AD16" s="23" t="s">
        <v>98</v>
      </c>
      <c r="AE16" s="27"/>
      <c r="AF16" s="50"/>
      <c r="AG16" s="24"/>
      <c r="AH16" s="24"/>
      <c r="AI16" s="24"/>
      <c r="AJ16" s="24"/>
    </row>
    <row r="17" spans="1:36" s="25" customFormat="1" ht="22.5" x14ac:dyDescent="0.2">
      <c r="A17" s="115">
        <v>1</v>
      </c>
      <c r="B17" s="118">
        <v>2</v>
      </c>
      <c r="C17" s="118" t="s">
        <v>337</v>
      </c>
      <c r="D17" s="105" t="s">
        <v>99</v>
      </c>
      <c r="E17" s="41" t="s">
        <v>100</v>
      </c>
      <c r="F17" s="45" t="s">
        <v>101</v>
      </c>
      <c r="G17" s="41" t="s">
        <v>102</v>
      </c>
      <c r="H17" s="42" t="s">
        <v>101</v>
      </c>
      <c r="I17" s="42" t="s">
        <v>219</v>
      </c>
      <c r="J17" s="43" t="s">
        <v>72</v>
      </c>
      <c r="K17" s="45" t="s">
        <v>61</v>
      </c>
      <c r="L17" s="45"/>
      <c r="M17" s="45">
        <v>24</v>
      </c>
      <c r="N17" s="45"/>
      <c r="O17" s="48"/>
      <c r="P17" s="45">
        <f t="shared" si="0"/>
        <v>0</v>
      </c>
      <c r="Q17" s="45"/>
      <c r="R17" s="45">
        <f t="shared" si="1"/>
        <v>0</v>
      </c>
      <c r="S17" s="45"/>
      <c r="T17" s="45">
        <f t="shared" si="2"/>
        <v>0</v>
      </c>
      <c r="U17" s="49">
        <f t="shared" si="3"/>
        <v>24</v>
      </c>
      <c r="V17" s="107">
        <v>56</v>
      </c>
      <c r="W17" s="109">
        <v>7</v>
      </c>
      <c r="X17" s="45"/>
      <c r="Y17" s="45">
        <v>3</v>
      </c>
      <c r="Z17" s="45"/>
      <c r="AA17" s="45"/>
      <c r="AB17" s="45"/>
      <c r="AC17" s="45"/>
      <c r="AD17" s="42" t="s">
        <v>98</v>
      </c>
      <c r="AE17" s="50"/>
      <c r="AF17" s="50"/>
      <c r="AG17" s="24"/>
      <c r="AH17" s="24"/>
      <c r="AI17" s="24"/>
      <c r="AJ17" s="24"/>
    </row>
    <row r="18" spans="1:36" s="25" customFormat="1" ht="33.75" x14ac:dyDescent="0.2">
      <c r="A18" s="116"/>
      <c r="B18" s="119"/>
      <c r="C18" s="119"/>
      <c r="D18" s="121"/>
      <c r="E18" s="41" t="s">
        <v>103</v>
      </c>
      <c r="F18" s="45" t="s">
        <v>104</v>
      </c>
      <c r="G18" s="41" t="s">
        <v>105</v>
      </c>
      <c r="H18" s="42" t="s">
        <v>104</v>
      </c>
      <c r="I18" s="42" t="s">
        <v>219</v>
      </c>
      <c r="J18" s="43" t="s">
        <v>66</v>
      </c>
      <c r="K18" s="45"/>
      <c r="L18" s="45"/>
      <c r="M18" s="45">
        <v>8</v>
      </c>
      <c r="N18" s="45"/>
      <c r="O18" s="48"/>
      <c r="P18" s="45">
        <f t="shared" si="0"/>
        <v>0</v>
      </c>
      <c r="Q18" s="45"/>
      <c r="R18" s="45">
        <f t="shared" si="1"/>
        <v>0</v>
      </c>
      <c r="S18" s="45"/>
      <c r="T18" s="45">
        <f t="shared" si="2"/>
        <v>0</v>
      </c>
      <c r="U18" s="49">
        <f t="shared" si="3"/>
        <v>8</v>
      </c>
      <c r="V18" s="125"/>
      <c r="W18" s="126"/>
      <c r="X18" s="45"/>
      <c r="Y18" s="45">
        <v>1</v>
      </c>
      <c r="Z18" s="45"/>
      <c r="AA18" s="45"/>
      <c r="AB18" s="45"/>
      <c r="AC18" s="45"/>
      <c r="AD18" s="42" t="s">
        <v>98</v>
      </c>
      <c r="AE18" s="50"/>
      <c r="AF18" s="50"/>
      <c r="AG18" s="24"/>
      <c r="AH18" s="24"/>
      <c r="AI18" s="24"/>
      <c r="AJ18" s="24"/>
    </row>
    <row r="19" spans="1:36" s="25" customFormat="1" ht="22.5" x14ac:dyDescent="0.2">
      <c r="A19" s="117"/>
      <c r="B19" s="120"/>
      <c r="C19" s="120"/>
      <c r="D19" s="106"/>
      <c r="E19" s="41" t="s">
        <v>338</v>
      </c>
      <c r="F19" s="45" t="s">
        <v>106</v>
      </c>
      <c r="G19" s="66" t="s">
        <v>200</v>
      </c>
      <c r="H19" s="45"/>
      <c r="I19" s="42"/>
      <c r="J19" s="67" t="s">
        <v>235</v>
      </c>
      <c r="K19" s="45"/>
      <c r="L19" s="45"/>
      <c r="M19" s="45">
        <v>24</v>
      </c>
      <c r="N19" s="45"/>
      <c r="O19" s="48"/>
      <c r="P19" s="45">
        <f t="shared" si="0"/>
        <v>0</v>
      </c>
      <c r="Q19" s="45"/>
      <c r="R19" s="45">
        <f t="shared" si="1"/>
        <v>0</v>
      </c>
      <c r="S19" s="45"/>
      <c r="T19" s="45">
        <f t="shared" si="2"/>
        <v>0</v>
      </c>
      <c r="U19" s="49">
        <f t="shared" si="3"/>
        <v>24</v>
      </c>
      <c r="V19" s="108"/>
      <c r="W19" s="110"/>
      <c r="X19" s="45"/>
      <c r="Y19" s="45">
        <v>3</v>
      </c>
      <c r="Z19" s="45"/>
      <c r="AA19" s="45"/>
      <c r="AB19" s="45"/>
      <c r="AC19" s="45"/>
      <c r="AD19" s="42" t="s">
        <v>98</v>
      </c>
      <c r="AE19" s="50"/>
      <c r="AF19" s="50"/>
      <c r="AG19" s="24"/>
      <c r="AH19" s="24"/>
      <c r="AI19" s="24"/>
      <c r="AJ19" s="24"/>
    </row>
    <row r="20" spans="1:36" s="25" customFormat="1" ht="33.75" x14ac:dyDescent="0.2">
      <c r="A20" s="27">
        <v>1</v>
      </c>
      <c r="B20" s="18">
        <v>2</v>
      </c>
      <c r="C20" s="18" t="s">
        <v>339</v>
      </c>
      <c r="D20" s="29" t="s">
        <v>340</v>
      </c>
      <c r="E20" s="29" t="s">
        <v>340</v>
      </c>
      <c r="F20" s="18" t="s">
        <v>106</v>
      </c>
      <c r="G20" s="23" t="s">
        <v>200</v>
      </c>
      <c r="H20" s="23"/>
      <c r="I20" s="23"/>
      <c r="J20" s="31" t="s">
        <v>235</v>
      </c>
      <c r="K20" s="18" t="s">
        <v>61</v>
      </c>
      <c r="L20" s="18" t="s">
        <v>323</v>
      </c>
      <c r="M20" s="18"/>
      <c r="N20" s="18">
        <v>20</v>
      </c>
      <c r="O20" s="32"/>
      <c r="P20" s="18">
        <f t="shared" si="0"/>
        <v>0</v>
      </c>
      <c r="Q20" s="18"/>
      <c r="R20" s="18">
        <f t="shared" si="1"/>
        <v>0</v>
      </c>
      <c r="S20" s="18"/>
      <c r="T20" s="18">
        <f t="shared" si="2"/>
        <v>0</v>
      </c>
      <c r="U20" s="30">
        <f t="shared" si="3"/>
        <v>20</v>
      </c>
      <c r="V20" s="27">
        <v>20</v>
      </c>
      <c r="W20" s="28">
        <v>1</v>
      </c>
      <c r="X20" s="18"/>
      <c r="Y20" s="18"/>
      <c r="Z20" s="18"/>
      <c r="AA20" s="18"/>
      <c r="AB20" s="18"/>
      <c r="AC20" s="18">
        <v>1</v>
      </c>
      <c r="AD20" s="23" t="s">
        <v>108</v>
      </c>
      <c r="AE20" s="27"/>
      <c r="AF20" s="27"/>
      <c r="AG20" s="24"/>
      <c r="AH20" s="24"/>
      <c r="AI20" s="24"/>
      <c r="AJ20" s="24"/>
    </row>
    <row r="21" spans="1:36" s="25" customFormat="1" ht="29.1" customHeight="1" x14ac:dyDescent="0.2">
      <c r="A21" s="27">
        <v>1</v>
      </c>
      <c r="B21" s="18">
        <v>2</v>
      </c>
      <c r="C21" s="101" t="s">
        <v>341</v>
      </c>
      <c r="D21" s="29" t="s">
        <v>109</v>
      </c>
      <c r="E21" s="29" t="s">
        <v>110</v>
      </c>
      <c r="F21" s="18" t="s">
        <v>101</v>
      </c>
      <c r="G21" s="23" t="s">
        <v>251</v>
      </c>
      <c r="H21" s="23"/>
      <c r="I21" s="23"/>
      <c r="J21" s="31" t="s">
        <v>236</v>
      </c>
      <c r="K21" s="18" t="s">
        <v>61</v>
      </c>
      <c r="L21" s="18"/>
      <c r="M21" s="18">
        <v>24</v>
      </c>
      <c r="N21" s="18"/>
      <c r="O21" s="32"/>
      <c r="P21" s="18">
        <f t="shared" si="0"/>
        <v>0</v>
      </c>
      <c r="Q21" s="18"/>
      <c r="R21" s="18">
        <f t="shared" si="1"/>
        <v>0</v>
      </c>
      <c r="S21" s="18"/>
      <c r="T21" s="18">
        <f t="shared" si="2"/>
        <v>0</v>
      </c>
      <c r="U21" s="30">
        <f t="shared" si="3"/>
        <v>24</v>
      </c>
      <c r="V21" s="27">
        <v>24</v>
      </c>
      <c r="W21" s="28">
        <v>3</v>
      </c>
      <c r="X21" s="18"/>
      <c r="Y21" s="18"/>
      <c r="Z21" s="18"/>
      <c r="AA21" s="18">
        <v>3</v>
      </c>
      <c r="AB21" s="18"/>
      <c r="AC21" s="18"/>
      <c r="AD21" s="23" t="s">
        <v>111</v>
      </c>
      <c r="AE21" s="27"/>
      <c r="AF21" s="27"/>
      <c r="AG21" s="24"/>
      <c r="AH21" s="24"/>
      <c r="AI21" s="24"/>
      <c r="AJ21" s="24"/>
    </row>
    <row r="22" spans="1:36" s="25" customFormat="1" ht="22.5" x14ac:dyDescent="0.2">
      <c r="A22" s="27">
        <v>1</v>
      </c>
      <c r="B22" s="18">
        <v>2</v>
      </c>
      <c r="C22" s="101" t="s">
        <v>342</v>
      </c>
      <c r="D22" s="29" t="s">
        <v>343</v>
      </c>
      <c r="E22" s="88" t="s">
        <v>112</v>
      </c>
      <c r="F22" s="18" t="s">
        <v>104</v>
      </c>
      <c r="G22" s="29" t="s">
        <v>105</v>
      </c>
      <c r="H22" s="23" t="s">
        <v>104</v>
      </c>
      <c r="I22" s="23" t="s">
        <v>219</v>
      </c>
      <c r="J22" s="31" t="s">
        <v>66</v>
      </c>
      <c r="K22" s="18" t="s">
        <v>61</v>
      </c>
      <c r="L22" s="18"/>
      <c r="M22" s="18"/>
      <c r="N22" s="18">
        <v>8</v>
      </c>
      <c r="O22" s="32"/>
      <c r="P22" s="18">
        <f t="shared" si="0"/>
        <v>0</v>
      </c>
      <c r="Q22" s="18"/>
      <c r="R22" s="18">
        <f t="shared" si="1"/>
        <v>0</v>
      </c>
      <c r="S22" s="18"/>
      <c r="T22" s="18">
        <f t="shared" si="2"/>
        <v>0</v>
      </c>
      <c r="U22" s="30">
        <f t="shared" si="3"/>
        <v>8</v>
      </c>
      <c r="V22" s="27">
        <v>8</v>
      </c>
      <c r="W22" s="28">
        <v>1</v>
      </c>
      <c r="X22" s="18"/>
      <c r="Y22" s="18"/>
      <c r="Z22" s="18"/>
      <c r="AA22" s="18"/>
      <c r="AB22" s="18"/>
      <c r="AC22" s="18">
        <v>1</v>
      </c>
      <c r="AD22" s="23" t="s">
        <v>113</v>
      </c>
      <c r="AE22" s="27"/>
      <c r="AF22" s="27"/>
      <c r="AG22" s="24"/>
      <c r="AH22" s="24"/>
      <c r="AI22" s="24"/>
      <c r="AJ22" s="24"/>
    </row>
    <row r="23" spans="1:36" s="46" customFormat="1" ht="24" customHeight="1" x14ac:dyDescent="0.2">
      <c r="A23" s="107">
        <v>1</v>
      </c>
      <c r="B23" s="111" t="s">
        <v>328</v>
      </c>
      <c r="C23" s="113" t="s">
        <v>344</v>
      </c>
      <c r="D23" s="105" t="s">
        <v>345</v>
      </c>
      <c r="E23" s="88" t="s">
        <v>261</v>
      </c>
      <c r="F23" s="45" t="s">
        <v>106</v>
      </c>
      <c r="G23" s="41" t="s">
        <v>255</v>
      </c>
      <c r="H23" s="42"/>
      <c r="I23" s="42"/>
      <c r="J23" s="92" t="s">
        <v>285</v>
      </c>
      <c r="K23" s="45"/>
      <c r="L23" s="45"/>
      <c r="M23" s="45"/>
      <c r="N23" s="45"/>
      <c r="O23" s="90">
        <v>300</v>
      </c>
      <c r="P23" s="67">
        <v>300</v>
      </c>
      <c r="Q23" s="45"/>
      <c r="R23" s="45">
        <v>0</v>
      </c>
      <c r="S23" s="45"/>
      <c r="T23" s="45">
        <v>0</v>
      </c>
      <c r="U23" s="91">
        <v>300</v>
      </c>
      <c r="V23" s="107">
        <v>425</v>
      </c>
      <c r="W23" s="109">
        <v>17</v>
      </c>
      <c r="X23" s="45"/>
      <c r="Y23" s="67">
        <v>12</v>
      </c>
      <c r="Z23" s="45"/>
      <c r="AA23" s="45"/>
      <c r="AB23" s="45"/>
      <c r="AC23" s="45"/>
      <c r="AD23" s="103" t="s">
        <v>227</v>
      </c>
      <c r="AE23" s="50"/>
      <c r="AF23" s="50"/>
      <c r="AG23" s="56"/>
      <c r="AH23" s="56"/>
      <c r="AI23" s="56"/>
      <c r="AJ23" s="56"/>
    </row>
    <row r="24" spans="1:36" s="46" customFormat="1" x14ac:dyDescent="0.2">
      <c r="A24" s="108"/>
      <c r="B24" s="112"/>
      <c r="C24" s="114"/>
      <c r="D24" s="106"/>
      <c r="E24" s="88" t="s">
        <v>114</v>
      </c>
      <c r="F24" s="45" t="s">
        <v>106</v>
      </c>
      <c r="G24" s="41" t="s">
        <v>200</v>
      </c>
      <c r="H24" s="42"/>
      <c r="I24" s="42"/>
      <c r="J24" s="92" t="s">
        <v>285</v>
      </c>
      <c r="K24" s="45" t="s">
        <v>61</v>
      </c>
      <c r="L24" s="45"/>
      <c r="M24" s="45"/>
      <c r="N24" s="45"/>
      <c r="O24" s="90">
        <v>125</v>
      </c>
      <c r="P24" s="67">
        <f>SUM(O24)</f>
        <v>125</v>
      </c>
      <c r="Q24" s="45"/>
      <c r="R24" s="45">
        <f>Q24*0.5</f>
        <v>0</v>
      </c>
      <c r="S24" s="45"/>
      <c r="T24" s="45">
        <f>S24*0.1</f>
        <v>0</v>
      </c>
      <c r="U24" s="91">
        <v>125</v>
      </c>
      <c r="V24" s="108"/>
      <c r="W24" s="110"/>
      <c r="X24" s="45"/>
      <c r="Y24" s="89">
        <v>5</v>
      </c>
      <c r="Z24" s="45"/>
      <c r="AA24" s="45"/>
      <c r="AB24" s="45"/>
      <c r="AC24" s="45"/>
      <c r="AD24" s="104"/>
      <c r="AE24" s="50"/>
      <c r="AF24" s="50"/>
      <c r="AG24" s="56"/>
      <c r="AH24" s="56"/>
      <c r="AI24" s="56"/>
      <c r="AJ24" s="56"/>
    </row>
    <row r="25" spans="1:36" x14ac:dyDescent="0.2">
      <c r="A25" s="8"/>
      <c r="B25" s="3"/>
      <c r="C25" s="3"/>
      <c r="D25" s="21"/>
      <c r="E25" s="21"/>
      <c r="F25" s="4"/>
      <c r="G25" s="21"/>
      <c r="H25" s="21"/>
      <c r="I25" s="21"/>
      <c r="J25" s="4"/>
      <c r="K25" s="4"/>
      <c r="L25" s="4"/>
      <c r="M25" s="4"/>
      <c r="N25" s="4"/>
      <c r="O25" s="3"/>
      <c r="P25" s="3"/>
      <c r="Q25" s="3"/>
      <c r="R25" s="3"/>
      <c r="S25" s="3"/>
      <c r="T25" s="3"/>
      <c r="U25" s="3"/>
      <c r="V25" s="4"/>
      <c r="W25" s="2">
        <f>SUM(W5:W23)</f>
        <v>60</v>
      </c>
      <c r="X25" s="2">
        <f t="shared" ref="X25:AC25" si="4">SUM(X5:X24)</f>
        <v>25</v>
      </c>
      <c r="Y25" s="2">
        <f>SUM(Y5:Y23)</f>
        <v>22</v>
      </c>
      <c r="Z25" s="2">
        <f t="shared" si="4"/>
        <v>0</v>
      </c>
      <c r="AA25" s="2">
        <f t="shared" si="4"/>
        <v>3</v>
      </c>
      <c r="AB25" s="2">
        <f t="shared" si="4"/>
        <v>3</v>
      </c>
      <c r="AC25" s="2">
        <f t="shared" si="4"/>
        <v>2</v>
      </c>
      <c r="AD25" s="5"/>
      <c r="AE25" s="1"/>
      <c r="AF25" s="56"/>
      <c r="AG25" s="24"/>
      <c r="AH25" s="24"/>
      <c r="AI25" s="24"/>
      <c r="AJ25" s="24"/>
    </row>
    <row r="26" spans="1:36" ht="60" customHeight="1" x14ac:dyDescent="0.2">
      <c r="A26" s="8"/>
      <c r="B26" s="3"/>
      <c r="C26" s="3"/>
      <c r="D26" s="21"/>
      <c r="E26" s="75"/>
      <c r="F26" s="76"/>
      <c r="G26" s="102"/>
      <c r="H26" s="102"/>
      <c r="I26" s="21"/>
      <c r="J26" s="4"/>
      <c r="K26" s="4"/>
      <c r="L26" s="4"/>
      <c r="M26" s="4"/>
      <c r="N26" s="4"/>
      <c r="O26" s="3"/>
      <c r="P26" s="3"/>
      <c r="Q26" s="3"/>
      <c r="R26" s="3"/>
      <c r="S26" s="3"/>
      <c r="T26" s="3"/>
      <c r="U26" s="3"/>
      <c r="V26" s="4"/>
      <c r="W26" s="6"/>
      <c r="X26" s="6"/>
      <c r="Y26" s="6"/>
      <c r="Z26" s="6"/>
      <c r="AA26" s="6"/>
      <c r="AB26" s="6"/>
      <c r="AC26" s="6"/>
      <c r="AD26" s="5"/>
      <c r="AE26" s="1"/>
      <c r="AF26" s="56"/>
      <c r="AG26" s="24"/>
      <c r="AH26" s="24"/>
      <c r="AI26" s="24"/>
      <c r="AJ26" s="24"/>
    </row>
    <row r="30" spans="1:36" ht="50.1" customHeight="1" x14ac:dyDescent="0.2">
      <c r="D30" s="44"/>
      <c r="E30" s="45"/>
      <c r="F30" s="46"/>
      <c r="G30" s="47"/>
      <c r="H30" s="44"/>
      <c r="I30" s="44"/>
      <c r="J30" s="46"/>
      <c r="K30" s="46"/>
      <c r="L30" s="46"/>
      <c r="M30" s="46"/>
      <c r="N30" s="46"/>
      <c r="O30" s="46"/>
      <c r="P30" s="46"/>
      <c r="Q30" s="46"/>
    </row>
    <row r="31" spans="1:36" x14ac:dyDescent="0.2">
      <c r="D31" s="44"/>
      <c r="E31" s="44"/>
      <c r="F31" s="46"/>
      <c r="G31" s="44"/>
      <c r="H31" s="44"/>
      <c r="I31" s="44"/>
      <c r="J31" s="46"/>
      <c r="K31" s="46"/>
      <c r="L31" s="46"/>
      <c r="M31" s="46"/>
      <c r="N31" s="46"/>
      <c r="O31" s="46"/>
      <c r="P31" s="46"/>
      <c r="Q31" s="46"/>
    </row>
    <row r="32" spans="1:36" x14ac:dyDescent="0.2">
      <c r="D32" s="44"/>
      <c r="E32" s="44"/>
      <c r="F32" s="46"/>
      <c r="G32" s="44"/>
      <c r="H32" s="44"/>
      <c r="I32" s="44"/>
      <c r="J32" s="46"/>
      <c r="K32" s="46"/>
      <c r="L32" s="46"/>
      <c r="M32" s="46"/>
      <c r="N32" s="46"/>
      <c r="O32" s="46"/>
      <c r="P32" s="46"/>
      <c r="Q32" s="46"/>
    </row>
    <row r="33" spans="4:17" x14ac:dyDescent="0.2">
      <c r="D33" s="44"/>
      <c r="E33" s="44"/>
      <c r="F33" s="46"/>
      <c r="G33" s="44"/>
      <c r="H33" s="44"/>
      <c r="I33" s="44"/>
      <c r="J33" s="46"/>
      <c r="K33" s="46"/>
      <c r="L33" s="46"/>
      <c r="M33" s="46"/>
      <c r="N33" s="46"/>
      <c r="O33" s="46"/>
      <c r="P33" s="46"/>
      <c r="Q33" s="46"/>
    </row>
  </sheetData>
  <mergeCells count="41">
    <mergeCell ref="AE2:AF2"/>
    <mergeCell ref="V8:V11"/>
    <mergeCell ref="V13:V14"/>
    <mergeCell ref="B4:AD4"/>
    <mergeCell ref="N2:T2"/>
    <mergeCell ref="C5:C7"/>
    <mergeCell ref="C8:C11"/>
    <mergeCell ref="C13:C14"/>
    <mergeCell ref="V17:V19"/>
    <mergeCell ref="W5:W7"/>
    <mergeCell ref="W8:W11"/>
    <mergeCell ref="W13:W14"/>
    <mergeCell ref="W15:W16"/>
    <mergeCell ref="W17:W19"/>
    <mergeCell ref="V5:V7"/>
    <mergeCell ref="V15:V16"/>
    <mergeCell ref="A5:A7"/>
    <mergeCell ref="B5:B7"/>
    <mergeCell ref="A13:A14"/>
    <mergeCell ref="B13:B14"/>
    <mergeCell ref="D13:D14"/>
    <mergeCell ref="D5:D7"/>
    <mergeCell ref="A8:A11"/>
    <mergeCell ref="B8:B11"/>
    <mergeCell ref="D8:D11"/>
    <mergeCell ref="A17:A19"/>
    <mergeCell ref="B17:B19"/>
    <mergeCell ref="D17:D19"/>
    <mergeCell ref="A15:A16"/>
    <mergeCell ref="B15:B16"/>
    <mergeCell ref="D15:D16"/>
    <mergeCell ref="C15:C16"/>
    <mergeCell ref="C17:C19"/>
    <mergeCell ref="G26:H26"/>
    <mergeCell ref="AD23:AD24"/>
    <mergeCell ref="D23:D24"/>
    <mergeCell ref="A23:A24"/>
    <mergeCell ref="V23:V24"/>
    <mergeCell ref="W23:W24"/>
    <mergeCell ref="B23:B24"/>
    <mergeCell ref="C23:C24"/>
  </mergeCells>
  <phoneticPr fontId="9" type="noConversion"/>
  <pageMargins left="0.74803149606299213" right="0.74803149606299213" top="0.98425196850393704" bottom="0.98425196850393704" header="0.51181102362204722" footer="0.51181102362204722"/>
  <pageSetup paperSize="8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40"/>
  <sheetViews>
    <sheetView topLeftCell="E25" zoomScale="140" zoomScaleNormal="130" workbookViewId="0">
      <selection activeCell="AC22" sqref="AC22:AC23"/>
    </sheetView>
  </sheetViews>
  <sheetFormatPr defaultColWidth="11.42578125" defaultRowHeight="12.75" x14ac:dyDescent="0.2"/>
  <cols>
    <col min="1" max="1" width="3.85546875" customWidth="1"/>
    <col min="2" max="2" width="4" customWidth="1"/>
    <col min="3" max="3" width="13" customWidth="1"/>
    <col min="4" max="4" width="13.140625" customWidth="1"/>
    <col min="5" max="5" width="27.28515625" customWidth="1"/>
    <col min="6" max="6" width="8.42578125" customWidth="1"/>
    <col min="7" max="7" width="13" style="19" customWidth="1"/>
    <col min="8" max="8" width="8.140625" bestFit="1" customWidth="1"/>
    <col min="9" max="9" width="13" customWidth="1"/>
    <col min="10" max="10" width="6" customWidth="1"/>
    <col min="11" max="11" width="4.7109375" customWidth="1"/>
    <col min="12" max="12" width="4.140625" customWidth="1"/>
    <col min="13" max="13" width="6" customWidth="1"/>
    <col min="14" max="14" width="4.85546875" customWidth="1"/>
    <col min="15" max="15" width="4.42578125" customWidth="1"/>
    <col min="16" max="16" width="5.7109375" customWidth="1"/>
    <col min="17" max="17" width="4.28515625" customWidth="1"/>
    <col min="18" max="18" width="5.140625" customWidth="1"/>
    <col min="19" max="19" width="4.42578125" customWidth="1"/>
    <col min="20" max="21" width="5.140625" customWidth="1"/>
    <col min="22" max="22" width="5" customWidth="1"/>
    <col min="23" max="23" width="3.7109375" customWidth="1"/>
    <col min="24" max="25" width="3.7109375" bestFit="1" customWidth="1"/>
    <col min="26" max="27" width="3.7109375" customWidth="1"/>
    <col min="28" max="28" width="3.42578125" customWidth="1"/>
    <col min="29" max="29" width="3.140625" customWidth="1"/>
    <col min="30" max="30" width="15.42578125" customWidth="1"/>
    <col min="31" max="31" width="5.140625" customWidth="1"/>
    <col min="32" max="32" width="6.7109375" bestFit="1" customWidth="1"/>
    <col min="33" max="53" width="11.42578125" style="25"/>
  </cols>
  <sheetData>
    <row r="1" spans="1:63" ht="27" customHeight="1" x14ac:dyDescent="0.25">
      <c r="A1" s="13" t="s">
        <v>211</v>
      </c>
    </row>
    <row r="2" spans="1:63" x14ac:dyDescent="0.2">
      <c r="A2" s="9"/>
      <c r="B2" s="9"/>
      <c r="C2" s="9"/>
      <c r="D2" s="9"/>
      <c r="E2" s="9"/>
      <c r="F2" s="9"/>
      <c r="G2" s="20"/>
      <c r="H2" s="9"/>
      <c r="I2" s="9"/>
      <c r="J2" s="9"/>
      <c r="K2" s="9"/>
      <c r="L2" s="9"/>
      <c r="M2" s="10"/>
      <c r="N2" s="135" t="s">
        <v>57</v>
      </c>
      <c r="O2" s="136"/>
      <c r="P2" s="136"/>
      <c r="Q2" s="136"/>
      <c r="R2" s="136"/>
      <c r="S2" s="136"/>
      <c r="T2" s="136"/>
      <c r="U2" s="9"/>
      <c r="V2" s="9"/>
      <c r="W2" s="9"/>
      <c r="X2" s="9"/>
      <c r="Y2" s="9"/>
      <c r="Z2" s="9"/>
      <c r="AA2" s="9"/>
      <c r="AB2" s="9"/>
      <c r="AC2" s="9"/>
      <c r="AD2" s="9"/>
      <c r="AE2" s="137" t="s">
        <v>14</v>
      </c>
      <c r="AF2" s="137"/>
      <c r="AG2" s="33"/>
      <c r="AH2" s="33"/>
      <c r="AI2" s="33"/>
      <c r="AJ2" s="33"/>
      <c r="AK2" s="33"/>
    </row>
    <row r="3" spans="1:63" s="98" customFormat="1" ht="50.25" customHeight="1" x14ac:dyDescent="0.2">
      <c r="A3" s="93" t="s">
        <v>15</v>
      </c>
      <c r="B3" s="85" t="s">
        <v>16</v>
      </c>
      <c r="C3" s="85" t="s">
        <v>329</v>
      </c>
      <c r="D3" s="85" t="s">
        <v>17</v>
      </c>
      <c r="E3" s="85" t="s">
        <v>18</v>
      </c>
      <c r="F3" s="85" t="s">
        <v>54</v>
      </c>
      <c r="G3" s="85" t="s">
        <v>19</v>
      </c>
      <c r="H3" s="85" t="s">
        <v>20</v>
      </c>
      <c r="I3" s="85" t="s">
        <v>5</v>
      </c>
      <c r="J3" s="85" t="s">
        <v>4</v>
      </c>
      <c r="K3" s="85" t="s">
        <v>3</v>
      </c>
      <c r="L3" s="85" t="s">
        <v>212</v>
      </c>
      <c r="M3" s="85" t="s">
        <v>215</v>
      </c>
      <c r="N3" s="85" t="s">
        <v>216</v>
      </c>
      <c r="O3" s="85" t="s">
        <v>23</v>
      </c>
      <c r="P3" s="94" t="s">
        <v>2</v>
      </c>
      <c r="Q3" s="85" t="s">
        <v>11</v>
      </c>
      <c r="R3" s="94" t="s">
        <v>12</v>
      </c>
      <c r="S3" s="85" t="s">
        <v>7</v>
      </c>
      <c r="T3" s="95" t="s">
        <v>13</v>
      </c>
      <c r="U3" s="94" t="s">
        <v>24</v>
      </c>
      <c r="V3" s="85" t="s">
        <v>6</v>
      </c>
      <c r="W3" s="85" t="s">
        <v>52</v>
      </c>
      <c r="X3" s="85" t="s">
        <v>48</v>
      </c>
      <c r="Y3" s="85" t="s">
        <v>49</v>
      </c>
      <c r="Z3" s="85" t="s">
        <v>50</v>
      </c>
      <c r="AA3" s="85" t="s">
        <v>51</v>
      </c>
      <c r="AB3" s="85" t="s">
        <v>0</v>
      </c>
      <c r="AC3" s="85" t="s">
        <v>1</v>
      </c>
      <c r="AD3" s="85" t="s">
        <v>47</v>
      </c>
      <c r="AE3" s="93" t="s">
        <v>21</v>
      </c>
      <c r="AF3" s="93" t="s">
        <v>22</v>
      </c>
      <c r="AG3" s="96"/>
      <c r="AH3" s="96"/>
      <c r="AI3" s="96"/>
      <c r="AJ3" s="96"/>
      <c r="AK3" s="96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</row>
    <row r="4" spans="1:63" s="12" customFormat="1" ht="15.75" x14ac:dyDescent="0.2">
      <c r="A4" s="11"/>
      <c r="B4" s="138" t="s">
        <v>259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1"/>
      <c r="AF4" s="11"/>
      <c r="AG4" s="24"/>
      <c r="AH4" s="24"/>
      <c r="AI4" s="24"/>
      <c r="AJ4" s="24"/>
      <c r="AK4" s="2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s="25" customFormat="1" ht="24" customHeight="1" x14ac:dyDescent="0.2">
      <c r="A5" s="115">
        <v>2</v>
      </c>
      <c r="B5" s="118">
        <v>1</v>
      </c>
      <c r="C5" s="118" t="s">
        <v>346</v>
      </c>
      <c r="D5" s="140" t="s">
        <v>115</v>
      </c>
      <c r="E5" s="23" t="s">
        <v>116</v>
      </c>
      <c r="F5" s="18" t="s">
        <v>117</v>
      </c>
      <c r="G5" s="23" t="s">
        <v>118</v>
      </c>
      <c r="H5" s="18"/>
      <c r="I5" s="18"/>
      <c r="J5" s="18" t="s">
        <v>119</v>
      </c>
      <c r="K5" s="18"/>
      <c r="L5" s="18"/>
      <c r="M5" s="18">
        <v>8</v>
      </c>
      <c r="N5" s="18"/>
      <c r="O5" s="18"/>
      <c r="P5" s="18">
        <f>SUM(O5)</f>
        <v>0</v>
      </c>
      <c r="Q5" s="18"/>
      <c r="R5" s="18">
        <f>Q5*0.5</f>
        <v>0</v>
      </c>
      <c r="S5" s="18"/>
      <c r="T5" s="18">
        <f>S6*0.1</f>
        <v>0</v>
      </c>
      <c r="U5" s="30">
        <f>SUM(R5+P5+N5+M5)</f>
        <v>8</v>
      </c>
      <c r="V5" s="118">
        <v>48</v>
      </c>
      <c r="W5" s="118">
        <v>6</v>
      </c>
      <c r="X5" s="18">
        <v>1</v>
      </c>
      <c r="Y5" s="18"/>
      <c r="Z5" s="18"/>
      <c r="AA5" s="18"/>
      <c r="AB5" s="18"/>
      <c r="AC5" s="18"/>
      <c r="AD5" s="23" t="s">
        <v>120</v>
      </c>
      <c r="AE5" s="27"/>
      <c r="AF5" s="27"/>
      <c r="AG5" s="24"/>
      <c r="AH5" s="24"/>
      <c r="AI5" s="24"/>
      <c r="AJ5" s="24"/>
      <c r="AK5" s="24"/>
    </row>
    <row r="6" spans="1:63" s="25" customFormat="1" ht="22.5" x14ac:dyDescent="0.2">
      <c r="A6" s="116"/>
      <c r="B6" s="119"/>
      <c r="C6" s="119"/>
      <c r="D6" s="142"/>
      <c r="E6" s="42" t="s">
        <v>121</v>
      </c>
      <c r="F6" s="27" t="s">
        <v>122</v>
      </c>
      <c r="G6" s="23" t="s">
        <v>118</v>
      </c>
      <c r="H6" s="18"/>
      <c r="I6" s="18"/>
      <c r="J6" s="18" t="s">
        <v>119</v>
      </c>
      <c r="K6" s="18"/>
      <c r="L6" s="18"/>
      <c r="M6" s="18">
        <v>8</v>
      </c>
      <c r="N6" s="18"/>
      <c r="O6" s="38"/>
      <c r="P6" s="18">
        <f t="shared" ref="P6:P27" si="0">SUM(O6)</f>
        <v>0</v>
      </c>
      <c r="Q6" s="18"/>
      <c r="R6" s="18">
        <f t="shared" ref="R6:R27" si="1">Q6*0.5</f>
        <v>0</v>
      </c>
      <c r="S6" s="18"/>
      <c r="T6" s="18">
        <f>S7*0.1</f>
        <v>0</v>
      </c>
      <c r="U6" s="30">
        <f>SUM(T5+R6+P6+N6+M6)</f>
        <v>8</v>
      </c>
      <c r="V6" s="119"/>
      <c r="W6" s="119"/>
      <c r="X6" s="18"/>
      <c r="Y6" s="18">
        <v>1</v>
      </c>
      <c r="Z6" s="18"/>
      <c r="AA6" s="18"/>
      <c r="AB6" s="18"/>
      <c r="AC6" s="18"/>
      <c r="AD6" s="23" t="s">
        <v>123</v>
      </c>
      <c r="AE6" s="27"/>
      <c r="AF6" s="27"/>
      <c r="AG6" s="24"/>
      <c r="AH6" s="24"/>
      <c r="AI6" s="24"/>
      <c r="AJ6" s="24"/>
      <c r="AK6" s="24"/>
    </row>
    <row r="7" spans="1:63" s="25" customFormat="1" ht="33.75" x14ac:dyDescent="0.2">
      <c r="A7" s="116"/>
      <c r="B7" s="119"/>
      <c r="C7" s="119"/>
      <c r="D7" s="142"/>
      <c r="E7" s="41" t="s">
        <v>384</v>
      </c>
      <c r="F7" s="18" t="s">
        <v>124</v>
      </c>
      <c r="G7" s="66" t="s">
        <v>254</v>
      </c>
      <c r="H7" s="18"/>
      <c r="I7" s="18"/>
      <c r="J7" s="27" t="s">
        <v>119</v>
      </c>
      <c r="K7" s="18"/>
      <c r="L7" s="18"/>
      <c r="M7" s="18">
        <v>8</v>
      </c>
      <c r="N7" s="18"/>
      <c r="O7" s="35"/>
      <c r="P7" s="18">
        <f t="shared" si="0"/>
        <v>0</v>
      </c>
      <c r="Q7" s="28"/>
      <c r="R7" s="18">
        <f t="shared" si="1"/>
        <v>0</v>
      </c>
      <c r="S7" s="28"/>
      <c r="T7" s="18">
        <f t="shared" ref="T7:T27" si="2">S7*0.1</f>
        <v>0</v>
      </c>
      <c r="U7" s="30">
        <f>SUM(T7+R7+P7+N7+M7)</f>
        <v>8</v>
      </c>
      <c r="V7" s="119"/>
      <c r="W7" s="119"/>
      <c r="X7" s="18"/>
      <c r="Y7" s="18">
        <v>1</v>
      </c>
      <c r="Z7" s="18"/>
      <c r="AA7" s="18"/>
      <c r="AB7" s="18"/>
      <c r="AC7" s="18"/>
      <c r="AD7" s="23" t="s">
        <v>125</v>
      </c>
      <c r="AE7" s="27"/>
      <c r="AF7" s="27"/>
      <c r="AG7" s="24"/>
      <c r="AH7" s="24"/>
      <c r="AI7" s="24"/>
      <c r="AJ7" s="24"/>
      <c r="AK7" s="24"/>
    </row>
    <row r="8" spans="1:63" s="25" customFormat="1" ht="33.75" x14ac:dyDescent="0.2">
      <c r="A8" s="116"/>
      <c r="B8" s="119"/>
      <c r="C8" s="119"/>
      <c r="D8" s="142"/>
      <c r="E8" s="41" t="s">
        <v>347</v>
      </c>
      <c r="F8" s="18" t="s">
        <v>126</v>
      </c>
      <c r="G8" s="29" t="s">
        <v>127</v>
      </c>
      <c r="H8" s="18"/>
      <c r="I8" s="18"/>
      <c r="J8" s="31" t="s">
        <v>119</v>
      </c>
      <c r="K8" s="18"/>
      <c r="L8" s="18"/>
      <c r="M8" s="18">
        <v>8</v>
      </c>
      <c r="N8" s="18"/>
      <c r="O8" s="32"/>
      <c r="P8" s="18">
        <f t="shared" si="0"/>
        <v>0</v>
      </c>
      <c r="Q8" s="18"/>
      <c r="R8" s="18">
        <f t="shared" si="1"/>
        <v>0</v>
      </c>
      <c r="S8" s="18"/>
      <c r="T8" s="18">
        <f t="shared" si="2"/>
        <v>0</v>
      </c>
      <c r="U8" s="30">
        <f t="shared" ref="U8:U26" si="3">SUM(T8+R8+O8+N8+M8)</f>
        <v>8</v>
      </c>
      <c r="V8" s="119"/>
      <c r="W8" s="119"/>
      <c r="X8" s="18"/>
      <c r="Y8" s="18">
        <v>1</v>
      </c>
      <c r="Z8" s="18"/>
      <c r="AA8" s="18"/>
      <c r="AB8" s="18"/>
      <c r="AC8" s="18"/>
      <c r="AD8" s="23" t="s">
        <v>125</v>
      </c>
      <c r="AE8" s="50" t="s">
        <v>220</v>
      </c>
      <c r="AF8" s="50" t="s">
        <v>322</v>
      </c>
      <c r="AG8" s="24"/>
      <c r="AH8" s="24"/>
      <c r="AI8" s="24"/>
      <c r="AJ8" s="24"/>
      <c r="AK8" s="24"/>
    </row>
    <row r="9" spans="1:63" s="26" customFormat="1" ht="22.5" x14ac:dyDescent="0.2">
      <c r="A9" s="117"/>
      <c r="B9" s="143"/>
      <c r="C9" s="120"/>
      <c r="D9" s="141"/>
      <c r="E9" s="41" t="s">
        <v>128</v>
      </c>
      <c r="F9" s="27" t="s">
        <v>129</v>
      </c>
      <c r="G9" s="29" t="s">
        <v>245</v>
      </c>
      <c r="H9" s="27" t="s">
        <v>247</v>
      </c>
      <c r="I9" s="29" t="s">
        <v>234</v>
      </c>
      <c r="J9" s="31" t="s">
        <v>72</v>
      </c>
      <c r="K9" s="27" t="s">
        <v>61</v>
      </c>
      <c r="L9" s="27"/>
      <c r="M9" s="27">
        <v>16</v>
      </c>
      <c r="N9" s="27"/>
      <c r="O9" s="32"/>
      <c r="P9" s="27">
        <f t="shared" si="0"/>
        <v>0</v>
      </c>
      <c r="Q9" s="27"/>
      <c r="R9" s="27">
        <f t="shared" si="1"/>
        <v>0</v>
      </c>
      <c r="S9" s="27"/>
      <c r="T9" s="27">
        <f t="shared" si="2"/>
        <v>0</v>
      </c>
      <c r="U9" s="27">
        <f t="shared" si="3"/>
        <v>16</v>
      </c>
      <c r="V9" s="120"/>
      <c r="W9" s="120"/>
      <c r="X9" s="27">
        <v>2</v>
      </c>
      <c r="Y9" s="27"/>
      <c r="Z9" s="27"/>
      <c r="AA9" s="27"/>
      <c r="AB9" s="27"/>
      <c r="AC9" s="27"/>
      <c r="AD9" s="29" t="s">
        <v>120</v>
      </c>
      <c r="AE9" s="27"/>
      <c r="AF9" s="27"/>
      <c r="AG9" s="24"/>
      <c r="AH9" s="24"/>
      <c r="AI9" s="24"/>
      <c r="AJ9" s="24"/>
      <c r="AK9" s="24"/>
    </row>
    <row r="10" spans="1:63" s="25" customFormat="1" ht="22.5" x14ac:dyDescent="0.2">
      <c r="A10" s="115">
        <v>2</v>
      </c>
      <c r="B10" s="118">
        <v>1</v>
      </c>
      <c r="C10" s="118" t="s">
        <v>348</v>
      </c>
      <c r="D10" s="122" t="s">
        <v>130</v>
      </c>
      <c r="E10" s="41" t="s">
        <v>131</v>
      </c>
      <c r="F10" s="18" t="s">
        <v>90</v>
      </c>
      <c r="G10" s="29" t="s">
        <v>132</v>
      </c>
      <c r="H10" s="18" t="s">
        <v>90</v>
      </c>
      <c r="I10" s="29" t="s">
        <v>234</v>
      </c>
      <c r="J10" s="31" t="s">
        <v>72</v>
      </c>
      <c r="K10" s="18" t="s">
        <v>61</v>
      </c>
      <c r="L10" s="18"/>
      <c r="M10" s="18">
        <v>24</v>
      </c>
      <c r="N10" s="18"/>
      <c r="O10" s="32"/>
      <c r="P10" s="18">
        <f t="shared" si="0"/>
        <v>0</v>
      </c>
      <c r="Q10" s="18"/>
      <c r="R10" s="18">
        <f t="shared" si="1"/>
        <v>0</v>
      </c>
      <c r="S10" s="18"/>
      <c r="T10" s="18">
        <f t="shared" si="2"/>
        <v>0</v>
      </c>
      <c r="U10" s="30">
        <f t="shared" si="3"/>
        <v>24</v>
      </c>
      <c r="V10" s="115">
        <v>48</v>
      </c>
      <c r="W10" s="118">
        <v>6</v>
      </c>
      <c r="X10" s="18">
        <v>3</v>
      </c>
      <c r="Y10" s="18"/>
      <c r="Z10" s="18"/>
      <c r="AA10" s="18"/>
      <c r="AB10" s="18"/>
      <c r="AC10" s="18"/>
      <c r="AD10" s="23" t="s">
        <v>76</v>
      </c>
      <c r="AE10" s="27"/>
      <c r="AF10" s="27"/>
      <c r="AG10" s="24"/>
      <c r="AH10" s="24"/>
      <c r="AI10" s="24"/>
      <c r="AJ10" s="24"/>
      <c r="AK10" s="24"/>
    </row>
    <row r="11" spans="1:63" s="25" customFormat="1" ht="33.75" x14ac:dyDescent="0.2">
      <c r="A11" s="116"/>
      <c r="B11" s="119"/>
      <c r="C11" s="119"/>
      <c r="D11" s="124"/>
      <c r="E11" s="41" t="s">
        <v>133</v>
      </c>
      <c r="F11" s="18" t="s">
        <v>134</v>
      </c>
      <c r="G11" s="29" t="s">
        <v>132</v>
      </c>
      <c r="H11" s="18" t="s">
        <v>90</v>
      </c>
      <c r="I11" s="29" t="s">
        <v>234</v>
      </c>
      <c r="J11" s="31" t="s">
        <v>72</v>
      </c>
      <c r="K11" s="18"/>
      <c r="L11" s="18"/>
      <c r="M11" s="18">
        <v>8</v>
      </c>
      <c r="N11" s="18"/>
      <c r="O11" s="32"/>
      <c r="P11" s="18">
        <f t="shared" si="0"/>
        <v>0</v>
      </c>
      <c r="Q11" s="18"/>
      <c r="R11" s="18">
        <f t="shared" si="1"/>
        <v>0</v>
      </c>
      <c r="S11" s="18"/>
      <c r="T11" s="18">
        <f t="shared" si="2"/>
        <v>0</v>
      </c>
      <c r="U11" s="30">
        <f t="shared" si="3"/>
        <v>8</v>
      </c>
      <c r="V11" s="116"/>
      <c r="W11" s="119"/>
      <c r="X11" s="18"/>
      <c r="Y11" s="18"/>
      <c r="Z11" s="18">
        <v>1</v>
      </c>
      <c r="AA11" s="18"/>
      <c r="AB11" s="18"/>
      <c r="AC11" s="18"/>
      <c r="AD11" s="37" t="s">
        <v>224</v>
      </c>
      <c r="AE11" s="27"/>
      <c r="AF11" s="27"/>
      <c r="AG11" s="24"/>
      <c r="AH11" s="24"/>
      <c r="AI11" s="24"/>
      <c r="AJ11" s="24"/>
      <c r="AK11" s="24"/>
    </row>
    <row r="12" spans="1:63" s="25" customFormat="1" ht="22.5" x14ac:dyDescent="0.2">
      <c r="A12" s="117"/>
      <c r="B12" s="120"/>
      <c r="C12" s="120"/>
      <c r="D12" s="123"/>
      <c r="E12" s="41" t="s">
        <v>135</v>
      </c>
      <c r="F12" s="18" t="s">
        <v>136</v>
      </c>
      <c r="G12" s="29" t="s">
        <v>137</v>
      </c>
      <c r="H12" s="18" t="s">
        <v>136</v>
      </c>
      <c r="I12" s="23" t="s">
        <v>176</v>
      </c>
      <c r="J12" s="31" t="s">
        <v>72</v>
      </c>
      <c r="K12" s="18"/>
      <c r="L12" s="18"/>
      <c r="M12" s="18">
        <v>16</v>
      </c>
      <c r="N12" s="18"/>
      <c r="O12" s="32"/>
      <c r="P12" s="18">
        <f t="shared" si="0"/>
        <v>0</v>
      </c>
      <c r="Q12" s="18"/>
      <c r="R12" s="18">
        <f t="shared" si="1"/>
        <v>0</v>
      </c>
      <c r="S12" s="18"/>
      <c r="T12" s="18">
        <f t="shared" si="2"/>
        <v>0</v>
      </c>
      <c r="U12" s="30">
        <f t="shared" si="3"/>
        <v>16</v>
      </c>
      <c r="V12" s="117"/>
      <c r="W12" s="120"/>
      <c r="X12" s="18">
        <v>2</v>
      </c>
      <c r="Y12" s="18"/>
      <c r="Z12" s="18"/>
      <c r="AA12" s="18"/>
      <c r="AB12" s="18"/>
      <c r="AC12" s="18"/>
      <c r="AD12" s="23" t="s">
        <v>76</v>
      </c>
      <c r="AE12" s="27"/>
      <c r="AF12" s="27"/>
      <c r="AG12" s="24"/>
      <c r="AH12" s="24"/>
      <c r="AI12" s="24"/>
      <c r="AJ12" s="24"/>
      <c r="AK12" s="24"/>
    </row>
    <row r="13" spans="1:63" s="25" customFormat="1" ht="24" customHeight="1" x14ac:dyDescent="0.2">
      <c r="A13" s="115">
        <v>2</v>
      </c>
      <c r="B13" s="118">
        <v>1</v>
      </c>
      <c r="C13" s="118" t="s">
        <v>349</v>
      </c>
      <c r="D13" s="122" t="s">
        <v>138</v>
      </c>
      <c r="E13" s="41" t="s">
        <v>350</v>
      </c>
      <c r="F13" s="18" t="s">
        <v>106</v>
      </c>
      <c r="G13" s="29" t="s">
        <v>139</v>
      </c>
      <c r="H13" s="18" t="s">
        <v>106</v>
      </c>
      <c r="I13" s="29" t="s">
        <v>234</v>
      </c>
      <c r="J13" s="31" t="s">
        <v>68</v>
      </c>
      <c r="K13" s="18"/>
      <c r="L13" s="18" t="s">
        <v>217</v>
      </c>
      <c r="M13" s="18">
        <v>40</v>
      </c>
      <c r="N13" s="18"/>
      <c r="O13" s="32"/>
      <c r="P13" s="18">
        <f t="shared" si="0"/>
        <v>0</v>
      </c>
      <c r="Q13" s="18"/>
      <c r="R13" s="18">
        <f t="shared" si="1"/>
        <v>0</v>
      </c>
      <c r="S13" s="18"/>
      <c r="T13" s="18">
        <f t="shared" si="2"/>
        <v>0</v>
      </c>
      <c r="U13" s="30">
        <f t="shared" si="3"/>
        <v>40</v>
      </c>
      <c r="V13" s="115">
        <v>80</v>
      </c>
      <c r="W13" s="118">
        <v>10</v>
      </c>
      <c r="X13" s="18"/>
      <c r="Y13" s="18">
        <v>5</v>
      </c>
      <c r="Z13" s="18"/>
      <c r="AA13" s="18"/>
      <c r="AB13" s="18"/>
      <c r="AC13" s="18"/>
      <c r="AD13" s="23" t="s">
        <v>123</v>
      </c>
      <c r="AE13" s="27"/>
      <c r="AF13" s="27"/>
      <c r="AG13" s="24"/>
      <c r="AH13" s="24"/>
      <c r="AI13" s="24"/>
      <c r="AJ13" s="24"/>
      <c r="AK13" s="24"/>
    </row>
    <row r="14" spans="1:63" s="25" customFormat="1" ht="22.5" x14ac:dyDescent="0.2">
      <c r="A14" s="117"/>
      <c r="B14" s="120"/>
      <c r="C14" s="120"/>
      <c r="D14" s="123"/>
      <c r="E14" s="41" t="s">
        <v>140</v>
      </c>
      <c r="F14" s="18" t="s">
        <v>106</v>
      </c>
      <c r="G14" s="29" t="s">
        <v>107</v>
      </c>
      <c r="H14" s="18" t="s">
        <v>106</v>
      </c>
      <c r="I14" s="29" t="s">
        <v>234</v>
      </c>
      <c r="J14" s="31" t="s">
        <v>72</v>
      </c>
      <c r="K14" s="18" t="s">
        <v>61</v>
      </c>
      <c r="L14" s="18" t="s">
        <v>217</v>
      </c>
      <c r="M14" s="18">
        <v>40</v>
      </c>
      <c r="N14" s="18"/>
      <c r="O14" s="32"/>
      <c r="P14" s="18">
        <f t="shared" si="0"/>
        <v>0</v>
      </c>
      <c r="Q14" s="18"/>
      <c r="R14" s="18">
        <f t="shared" si="1"/>
        <v>0</v>
      </c>
      <c r="S14" s="18"/>
      <c r="T14" s="18">
        <f t="shared" si="2"/>
        <v>0</v>
      </c>
      <c r="U14" s="30">
        <f t="shared" si="3"/>
        <v>40</v>
      </c>
      <c r="V14" s="117"/>
      <c r="W14" s="120"/>
      <c r="X14" s="18"/>
      <c r="Y14" s="18">
        <v>5</v>
      </c>
      <c r="Z14" s="18"/>
      <c r="AA14" s="18"/>
      <c r="AB14" s="18"/>
      <c r="AC14" s="18"/>
      <c r="AD14" s="23" t="s">
        <v>123</v>
      </c>
      <c r="AE14" s="27"/>
      <c r="AF14" s="27"/>
      <c r="AG14" s="24"/>
      <c r="AH14" s="24"/>
      <c r="AI14" s="24"/>
      <c r="AJ14" s="24"/>
      <c r="AK14" s="24"/>
    </row>
    <row r="15" spans="1:63" s="25" customFormat="1" ht="24" customHeight="1" x14ac:dyDescent="0.2">
      <c r="A15" s="115">
        <v>2</v>
      </c>
      <c r="B15" s="118">
        <v>2</v>
      </c>
      <c r="C15" s="118" t="s">
        <v>351</v>
      </c>
      <c r="D15" s="122" t="s">
        <v>141</v>
      </c>
      <c r="E15" s="41" t="s">
        <v>352</v>
      </c>
      <c r="F15" s="18" t="s">
        <v>106</v>
      </c>
      <c r="G15" s="29" t="s">
        <v>263</v>
      </c>
      <c r="H15" s="18"/>
      <c r="I15" s="18"/>
      <c r="J15" s="31" t="s">
        <v>119</v>
      </c>
      <c r="K15" s="18"/>
      <c r="L15" s="18"/>
      <c r="M15" s="18">
        <v>16</v>
      </c>
      <c r="N15" s="18"/>
      <c r="O15" s="32"/>
      <c r="P15" s="18">
        <f t="shared" si="0"/>
        <v>0</v>
      </c>
      <c r="Q15" s="18"/>
      <c r="R15" s="18">
        <f t="shared" si="1"/>
        <v>0</v>
      </c>
      <c r="S15" s="18"/>
      <c r="T15" s="18">
        <f t="shared" si="2"/>
        <v>0</v>
      </c>
      <c r="U15" s="30">
        <f t="shared" si="3"/>
        <v>16</v>
      </c>
      <c r="V15" s="115">
        <v>40</v>
      </c>
      <c r="W15" s="118">
        <v>5</v>
      </c>
      <c r="X15" s="18"/>
      <c r="Y15" s="18">
        <v>2</v>
      </c>
      <c r="Z15" s="18"/>
      <c r="AA15" s="18"/>
      <c r="AB15" s="18"/>
      <c r="AC15" s="18"/>
      <c r="AD15" s="23" t="s">
        <v>123</v>
      </c>
      <c r="AE15" s="27"/>
      <c r="AF15" s="27"/>
      <c r="AG15" s="24"/>
      <c r="AH15" s="24"/>
      <c r="AI15" s="24"/>
      <c r="AJ15" s="24"/>
      <c r="AK15" s="24"/>
    </row>
    <row r="16" spans="1:63" s="25" customFormat="1" ht="22.5" x14ac:dyDescent="0.2">
      <c r="A16" s="116"/>
      <c r="B16" s="119"/>
      <c r="C16" s="119"/>
      <c r="D16" s="124"/>
      <c r="E16" s="41" t="s">
        <v>142</v>
      </c>
      <c r="F16" s="18" t="s">
        <v>106</v>
      </c>
      <c r="G16" s="29" t="s">
        <v>143</v>
      </c>
      <c r="H16" s="18"/>
      <c r="I16" s="18"/>
      <c r="J16" s="31" t="s">
        <v>119</v>
      </c>
      <c r="K16" s="18"/>
      <c r="L16" s="18"/>
      <c r="M16" s="18">
        <v>16</v>
      </c>
      <c r="N16" s="18"/>
      <c r="O16" s="32"/>
      <c r="P16" s="18">
        <f t="shared" si="0"/>
        <v>0</v>
      </c>
      <c r="Q16" s="18"/>
      <c r="R16" s="18">
        <f t="shared" si="1"/>
        <v>0</v>
      </c>
      <c r="S16" s="18"/>
      <c r="T16" s="18">
        <f t="shared" si="2"/>
        <v>0</v>
      </c>
      <c r="U16" s="30">
        <f t="shared" si="3"/>
        <v>16</v>
      </c>
      <c r="V16" s="116"/>
      <c r="W16" s="119"/>
      <c r="X16" s="18"/>
      <c r="Y16" s="18">
        <v>2</v>
      </c>
      <c r="Z16" s="18"/>
      <c r="AA16" s="18"/>
      <c r="AB16" s="18"/>
      <c r="AC16" s="18"/>
      <c r="AD16" s="23" t="s">
        <v>123</v>
      </c>
      <c r="AE16" s="27"/>
      <c r="AF16" s="27"/>
      <c r="AG16" s="24"/>
      <c r="AH16" s="24"/>
      <c r="AI16" s="24"/>
      <c r="AJ16" s="24"/>
      <c r="AK16" s="24"/>
    </row>
    <row r="17" spans="1:37" s="25" customFormat="1" ht="33.75" x14ac:dyDescent="0.2">
      <c r="A17" s="117"/>
      <c r="B17" s="120"/>
      <c r="C17" s="120"/>
      <c r="D17" s="123"/>
      <c r="E17" s="41" t="s">
        <v>144</v>
      </c>
      <c r="F17" s="18" t="s">
        <v>145</v>
      </c>
      <c r="G17" s="29" t="s">
        <v>146</v>
      </c>
      <c r="H17" s="18" t="s">
        <v>145</v>
      </c>
      <c r="I17" s="29" t="s">
        <v>234</v>
      </c>
      <c r="J17" s="31" t="s">
        <v>68</v>
      </c>
      <c r="K17" s="18" t="s">
        <v>61</v>
      </c>
      <c r="L17" s="18"/>
      <c r="M17" s="18">
        <v>8</v>
      </c>
      <c r="N17" s="18"/>
      <c r="O17" s="32"/>
      <c r="P17" s="18">
        <f t="shared" si="0"/>
        <v>0</v>
      </c>
      <c r="Q17" s="18"/>
      <c r="R17" s="18">
        <f t="shared" si="1"/>
        <v>0</v>
      </c>
      <c r="S17" s="18"/>
      <c r="T17" s="18">
        <f t="shared" si="2"/>
        <v>0</v>
      </c>
      <c r="U17" s="30">
        <f t="shared" si="3"/>
        <v>8</v>
      </c>
      <c r="V17" s="117"/>
      <c r="W17" s="120"/>
      <c r="X17" s="18"/>
      <c r="Y17" s="18">
        <v>1</v>
      </c>
      <c r="Z17" s="18"/>
      <c r="AA17" s="18"/>
      <c r="AB17" s="18"/>
      <c r="AC17" s="18"/>
      <c r="AD17" s="23" t="s">
        <v>222</v>
      </c>
      <c r="AE17" s="27"/>
      <c r="AF17" s="27"/>
      <c r="AG17" s="24"/>
      <c r="AH17" s="24"/>
      <c r="AI17" s="24"/>
      <c r="AJ17" s="24"/>
      <c r="AK17" s="24"/>
    </row>
    <row r="18" spans="1:37" s="25" customFormat="1" ht="24" customHeight="1" x14ac:dyDescent="0.2">
      <c r="A18" s="115">
        <v>2</v>
      </c>
      <c r="B18" s="118">
        <v>2</v>
      </c>
      <c r="C18" s="118" t="s">
        <v>353</v>
      </c>
      <c r="D18" s="122" t="s">
        <v>147</v>
      </c>
      <c r="E18" s="41" t="s">
        <v>148</v>
      </c>
      <c r="F18" s="18" t="s">
        <v>149</v>
      </c>
      <c r="G18" s="29" t="s">
        <v>150</v>
      </c>
      <c r="H18" s="18" t="s">
        <v>149</v>
      </c>
      <c r="I18" s="29" t="s">
        <v>234</v>
      </c>
      <c r="J18" s="31" t="s">
        <v>68</v>
      </c>
      <c r="K18" s="18" t="s">
        <v>61</v>
      </c>
      <c r="L18" s="18"/>
      <c r="M18" s="18">
        <v>16</v>
      </c>
      <c r="N18" s="18"/>
      <c r="O18" s="32"/>
      <c r="P18" s="18">
        <f t="shared" si="0"/>
        <v>0</v>
      </c>
      <c r="Q18" s="18"/>
      <c r="R18" s="18">
        <f t="shared" si="1"/>
        <v>0</v>
      </c>
      <c r="S18" s="18"/>
      <c r="T18" s="18">
        <f t="shared" si="2"/>
        <v>0</v>
      </c>
      <c r="U18" s="30">
        <f t="shared" si="3"/>
        <v>16</v>
      </c>
      <c r="V18" s="115">
        <v>48</v>
      </c>
      <c r="W18" s="118">
        <v>6</v>
      </c>
      <c r="X18" s="18">
        <v>2</v>
      </c>
      <c r="Y18" s="18"/>
      <c r="Z18" s="18"/>
      <c r="AA18" s="18"/>
      <c r="AB18" s="18"/>
      <c r="AC18" s="18"/>
      <c r="AD18" s="23" t="s">
        <v>151</v>
      </c>
      <c r="AE18" s="27"/>
      <c r="AF18" s="27"/>
      <c r="AG18" s="24"/>
      <c r="AH18" s="24"/>
      <c r="AI18" s="24"/>
      <c r="AJ18" s="24"/>
      <c r="AK18" s="24"/>
    </row>
    <row r="19" spans="1:37" s="25" customFormat="1" ht="27" customHeight="1" x14ac:dyDescent="0.2">
      <c r="A19" s="116"/>
      <c r="B19" s="119"/>
      <c r="C19" s="119"/>
      <c r="D19" s="124"/>
      <c r="E19" s="41" t="s">
        <v>152</v>
      </c>
      <c r="F19" s="18" t="s">
        <v>134</v>
      </c>
      <c r="G19" s="29" t="s">
        <v>153</v>
      </c>
      <c r="H19" s="18" t="s">
        <v>134</v>
      </c>
      <c r="I19" s="23" t="s">
        <v>218</v>
      </c>
      <c r="J19" s="31" t="s">
        <v>72</v>
      </c>
      <c r="K19" s="18"/>
      <c r="L19" s="18"/>
      <c r="M19" s="18">
        <v>16</v>
      </c>
      <c r="N19" s="18"/>
      <c r="O19" s="32"/>
      <c r="P19" s="18">
        <f t="shared" si="0"/>
        <v>0</v>
      </c>
      <c r="Q19" s="18"/>
      <c r="R19" s="18">
        <f t="shared" si="1"/>
        <v>0</v>
      </c>
      <c r="S19" s="18"/>
      <c r="T19" s="18">
        <f t="shared" si="2"/>
        <v>0</v>
      </c>
      <c r="U19" s="30">
        <f t="shared" si="3"/>
        <v>16</v>
      </c>
      <c r="V19" s="116"/>
      <c r="W19" s="119"/>
      <c r="X19" s="18">
        <v>2</v>
      </c>
      <c r="Y19" s="18"/>
      <c r="Z19" s="18"/>
      <c r="AA19" s="18"/>
      <c r="AB19" s="18"/>
      <c r="AC19" s="18"/>
      <c r="AD19" s="23" t="s">
        <v>151</v>
      </c>
      <c r="AE19" s="27"/>
      <c r="AF19" s="27"/>
      <c r="AG19" s="24"/>
      <c r="AH19" s="24"/>
      <c r="AI19" s="24"/>
      <c r="AJ19" s="24"/>
      <c r="AK19" s="24"/>
    </row>
    <row r="20" spans="1:37" s="25" customFormat="1" ht="33.75" x14ac:dyDescent="0.2">
      <c r="A20" s="116"/>
      <c r="B20" s="119"/>
      <c r="C20" s="119"/>
      <c r="D20" s="124"/>
      <c r="E20" s="41" t="s">
        <v>154</v>
      </c>
      <c r="F20" s="18" t="s">
        <v>145</v>
      </c>
      <c r="G20" s="29" t="s">
        <v>146</v>
      </c>
      <c r="H20" s="18" t="s">
        <v>145</v>
      </c>
      <c r="I20" s="29" t="s">
        <v>234</v>
      </c>
      <c r="J20" s="31" t="s">
        <v>68</v>
      </c>
      <c r="K20" s="18"/>
      <c r="L20" s="18"/>
      <c r="M20" s="18">
        <v>8</v>
      </c>
      <c r="N20" s="18"/>
      <c r="O20" s="32"/>
      <c r="P20" s="18">
        <f t="shared" si="0"/>
        <v>0</v>
      </c>
      <c r="Q20" s="18"/>
      <c r="R20" s="18">
        <f t="shared" si="1"/>
        <v>0</v>
      </c>
      <c r="S20" s="18"/>
      <c r="T20" s="18">
        <f t="shared" si="2"/>
        <v>0</v>
      </c>
      <c r="U20" s="30">
        <f t="shared" si="3"/>
        <v>8</v>
      </c>
      <c r="V20" s="116"/>
      <c r="W20" s="119"/>
      <c r="X20" s="18"/>
      <c r="Y20" s="18">
        <v>1</v>
      </c>
      <c r="Z20" s="18"/>
      <c r="AA20" s="18"/>
      <c r="AB20" s="18"/>
      <c r="AC20" s="18"/>
      <c r="AD20" s="23" t="s">
        <v>222</v>
      </c>
      <c r="AE20" s="27"/>
      <c r="AF20" s="27"/>
      <c r="AG20" s="24"/>
      <c r="AH20" s="24"/>
      <c r="AI20" s="24"/>
      <c r="AJ20" s="24"/>
      <c r="AK20" s="24"/>
    </row>
    <row r="21" spans="1:37" s="25" customFormat="1" ht="33.75" x14ac:dyDescent="0.2">
      <c r="A21" s="117"/>
      <c r="B21" s="120"/>
      <c r="C21" s="120"/>
      <c r="D21" s="123"/>
      <c r="E21" s="29" t="s">
        <v>155</v>
      </c>
      <c r="F21" s="18" t="s">
        <v>156</v>
      </c>
      <c r="G21" s="29" t="s">
        <v>232</v>
      </c>
      <c r="H21" s="45"/>
      <c r="I21" s="45"/>
      <c r="J21" s="43" t="s">
        <v>119</v>
      </c>
      <c r="K21" s="45"/>
      <c r="L21" s="45"/>
      <c r="M21" s="45">
        <v>8</v>
      </c>
      <c r="N21" s="45"/>
      <c r="O21" s="48"/>
      <c r="P21" s="45">
        <f t="shared" si="0"/>
        <v>0</v>
      </c>
      <c r="Q21" s="45"/>
      <c r="R21" s="45">
        <f t="shared" si="1"/>
        <v>0</v>
      </c>
      <c r="S21" s="45"/>
      <c r="T21" s="45">
        <f t="shared" si="2"/>
        <v>0</v>
      </c>
      <c r="U21" s="49">
        <f t="shared" si="3"/>
        <v>8</v>
      </c>
      <c r="V21" s="117"/>
      <c r="W21" s="120"/>
      <c r="X21" s="18"/>
      <c r="Y21" s="18">
        <v>1</v>
      </c>
      <c r="Z21" s="18"/>
      <c r="AA21" s="18"/>
      <c r="AB21" s="18"/>
      <c r="AC21" s="18"/>
      <c r="AD21" s="23" t="s">
        <v>222</v>
      </c>
      <c r="AE21" s="27"/>
      <c r="AF21" s="27"/>
      <c r="AG21" s="24"/>
      <c r="AH21" s="24"/>
      <c r="AI21" s="24"/>
      <c r="AJ21" s="24"/>
      <c r="AK21" s="24"/>
    </row>
    <row r="22" spans="1:37" s="25" customFormat="1" ht="34.5" customHeight="1" x14ac:dyDescent="0.2">
      <c r="A22" s="115">
        <v>2</v>
      </c>
      <c r="B22" s="118">
        <v>2</v>
      </c>
      <c r="C22" s="118" t="s">
        <v>354</v>
      </c>
      <c r="D22" s="122" t="s">
        <v>355</v>
      </c>
      <c r="E22" s="105" t="s">
        <v>356</v>
      </c>
      <c r="F22" s="18" t="s">
        <v>97</v>
      </c>
      <c r="G22" s="29" t="s">
        <v>226</v>
      </c>
      <c r="H22" s="45" t="s">
        <v>97</v>
      </c>
      <c r="I22" s="41" t="s">
        <v>234</v>
      </c>
      <c r="J22" s="43" t="s">
        <v>72</v>
      </c>
      <c r="K22" s="45" t="s">
        <v>61</v>
      </c>
      <c r="L22" s="45"/>
      <c r="M22" s="45"/>
      <c r="N22" s="45">
        <v>10</v>
      </c>
      <c r="O22" s="48"/>
      <c r="P22" s="45">
        <f t="shared" si="0"/>
        <v>0</v>
      </c>
      <c r="Q22" s="45"/>
      <c r="R22" s="45">
        <f t="shared" si="1"/>
        <v>0</v>
      </c>
      <c r="S22" s="45"/>
      <c r="T22" s="45">
        <f t="shared" si="2"/>
        <v>0</v>
      </c>
      <c r="U22" s="49">
        <v>10</v>
      </c>
      <c r="V22" s="115">
        <v>40</v>
      </c>
      <c r="W22" s="118">
        <v>2</v>
      </c>
      <c r="X22" s="18"/>
      <c r="Y22" s="18"/>
      <c r="Z22" s="18"/>
      <c r="AA22" s="18"/>
      <c r="AB22" s="18"/>
      <c r="AC22" s="118">
        <v>1</v>
      </c>
      <c r="AD22" s="140" t="s">
        <v>108</v>
      </c>
      <c r="AE22" s="115"/>
      <c r="AF22" s="115"/>
      <c r="AG22" s="24"/>
      <c r="AH22" s="24"/>
      <c r="AI22" s="24"/>
      <c r="AJ22" s="24"/>
      <c r="AK22" s="24"/>
    </row>
    <row r="23" spans="1:37" s="25" customFormat="1" ht="34.5" customHeight="1" x14ac:dyDescent="0.2">
      <c r="A23" s="116"/>
      <c r="B23" s="119"/>
      <c r="C23" s="119"/>
      <c r="D23" s="124"/>
      <c r="E23" s="139"/>
      <c r="F23" s="18" t="s">
        <v>97</v>
      </c>
      <c r="G23" s="29" t="s">
        <v>246</v>
      </c>
      <c r="H23" s="18"/>
      <c r="I23" s="29"/>
      <c r="J23" s="31" t="s">
        <v>119</v>
      </c>
      <c r="K23" s="18"/>
      <c r="L23" s="18"/>
      <c r="M23" s="18"/>
      <c r="N23" s="18">
        <v>10</v>
      </c>
      <c r="O23" s="32"/>
      <c r="P23" s="18">
        <v>0</v>
      </c>
      <c r="Q23" s="18"/>
      <c r="R23" s="18">
        <v>0</v>
      </c>
      <c r="S23" s="18"/>
      <c r="T23" s="18">
        <v>0</v>
      </c>
      <c r="U23" s="30">
        <v>10</v>
      </c>
      <c r="V23" s="116"/>
      <c r="W23" s="119"/>
      <c r="X23" s="18"/>
      <c r="Y23" s="18"/>
      <c r="Z23" s="18"/>
      <c r="AA23" s="18"/>
      <c r="AB23" s="18"/>
      <c r="AC23" s="120"/>
      <c r="AD23" s="141"/>
      <c r="AE23" s="117"/>
      <c r="AF23" s="117"/>
      <c r="AG23" s="24"/>
      <c r="AH23" s="24"/>
      <c r="AI23" s="24"/>
      <c r="AJ23" s="24"/>
      <c r="AK23" s="24"/>
    </row>
    <row r="24" spans="1:37" s="25" customFormat="1" ht="22.5" x14ac:dyDescent="0.2">
      <c r="A24" s="117"/>
      <c r="B24" s="120"/>
      <c r="C24" s="120"/>
      <c r="D24" s="123"/>
      <c r="E24" s="41" t="s">
        <v>157</v>
      </c>
      <c r="F24" s="18" t="s">
        <v>106</v>
      </c>
      <c r="G24" s="88" t="s">
        <v>262</v>
      </c>
      <c r="H24" s="45"/>
      <c r="I24" s="41"/>
      <c r="J24" s="92" t="s">
        <v>285</v>
      </c>
      <c r="K24" s="45"/>
      <c r="L24" s="45"/>
      <c r="M24" s="45"/>
      <c r="N24" s="45">
        <v>20</v>
      </c>
      <c r="O24" s="48"/>
      <c r="P24" s="45">
        <f t="shared" si="0"/>
        <v>0</v>
      </c>
      <c r="Q24" s="45"/>
      <c r="R24" s="45">
        <f t="shared" si="1"/>
        <v>0</v>
      </c>
      <c r="S24" s="45"/>
      <c r="T24" s="45">
        <f t="shared" si="2"/>
        <v>0</v>
      </c>
      <c r="U24" s="49">
        <f t="shared" si="3"/>
        <v>20</v>
      </c>
      <c r="V24" s="117"/>
      <c r="W24" s="120"/>
      <c r="X24" s="18"/>
      <c r="Y24" s="18"/>
      <c r="Z24" s="18"/>
      <c r="AA24" s="18"/>
      <c r="AB24" s="18"/>
      <c r="AC24" s="18">
        <v>1</v>
      </c>
      <c r="AD24" s="23" t="s">
        <v>108</v>
      </c>
      <c r="AE24" s="27"/>
      <c r="AF24" s="27"/>
      <c r="AG24" s="24"/>
      <c r="AH24" s="24"/>
      <c r="AI24" s="24"/>
      <c r="AJ24" s="24"/>
      <c r="AK24" s="24"/>
    </row>
    <row r="25" spans="1:37" s="25" customFormat="1" ht="22.5" x14ac:dyDescent="0.2">
      <c r="A25" s="27">
        <v>2</v>
      </c>
      <c r="B25" s="18">
        <v>2</v>
      </c>
      <c r="C25" s="18" t="s">
        <v>357</v>
      </c>
      <c r="D25" s="41" t="s">
        <v>109</v>
      </c>
      <c r="E25" s="29" t="s">
        <v>158</v>
      </c>
      <c r="F25" s="18" t="s">
        <v>106</v>
      </c>
      <c r="G25" s="29" t="s">
        <v>139</v>
      </c>
      <c r="H25" s="18" t="s">
        <v>106</v>
      </c>
      <c r="I25" s="29" t="s">
        <v>234</v>
      </c>
      <c r="J25" s="31" t="s">
        <v>68</v>
      </c>
      <c r="K25" s="18" t="s">
        <v>61</v>
      </c>
      <c r="L25" s="18" t="s">
        <v>217</v>
      </c>
      <c r="M25" s="18">
        <v>24</v>
      </c>
      <c r="N25" s="18"/>
      <c r="O25" s="32"/>
      <c r="P25" s="18">
        <f t="shared" si="0"/>
        <v>0</v>
      </c>
      <c r="Q25" s="18"/>
      <c r="R25" s="18">
        <f t="shared" si="1"/>
        <v>0</v>
      </c>
      <c r="S25" s="18"/>
      <c r="T25" s="18">
        <f t="shared" si="2"/>
        <v>0</v>
      </c>
      <c r="U25" s="30">
        <f t="shared" si="3"/>
        <v>24</v>
      </c>
      <c r="V25" s="27">
        <v>24</v>
      </c>
      <c r="W25" s="18">
        <v>3</v>
      </c>
      <c r="X25" s="18"/>
      <c r="Y25" s="18"/>
      <c r="Z25" s="18"/>
      <c r="AA25" s="18">
        <v>3</v>
      </c>
      <c r="AB25" s="18"/>
      <c r="AC25" s="18"/>
      <c r="AD25" s="23" t="s">
        <v>111</v>
      </c>
      <c r="AE25" s="27"/>
      <c r="AF25" s="27"/>
      <c r="AG25" s="24"/>
      <c r="AH25" s="24"/>
      <c r="AI25" s="24"/>
      <c r="AJ25" s="24"/>
      <c r="AK25" s="24"/>
    </row>
    <row r="26" spans="1:37" s="46" customFormat="1" ht="25.5" customHeight="1" x14ac:dyDescent="0.2">
      <c r="A26" s="115">
        <v>2</v>
      </c>
      <c r="B26" s="118">
        <v>2</v>
      </c>
      <c r="C26" s="144" t="s">
        <v>358</v>
      </c>
      <c r="D26" s="122" t="s">
        <v>359</v>
      </c>
      <c r="E26" s="41" t="s">
        <v>360</v>
      </c>
      <c r="F26" s="45" t="s">
        <v>124</v>
      </c>
      <c r="G26" s="66" t="s">
        <v>254</v>
      </c>
      <c r="H26" s="45"/>
      <c r="I26" s="45"/>
      <c r="J26" s="43" t="s">
        <v>119</v>
      </c>
      <c r="K26" s="45"/>
      <c r="L26" s="45"/>
      <c r="M26" s="45"/>
      <c r="N26" s="45">
        <v>8</v>
      </c>
      <c r="O26" s="48"/>
      <c r="P26" s="45">
        <f t="shared" si="0"/>
        <v>0</v>
      </c>
      <c r="Q26" s="45"/>
      <c r="R26" s="45">
        <f t="shared" si="1"/>
        <v>0</v>
      </c>
      <c r="S26" s="45"/>
      <c r="T26" s="45">
        <f t="shared" si="2"/>
        <v>0</v>
      </c>
      <c r="U26" s="49">
        <f t="shared" si="3"/>
        <v>8</v>
      </c>
      <c r="V26" s="115">
        <v>16</v>
      </c>
      <c r="W26" s="118">
        <v>2</v>
      </c>
      <c r="X26" s="45"/>
      <c r="Y26" s="45"/>
      <c r="Z26" s="45"/>
      <c r="AA26" s="45"/>
      <c r="AB26" s="45"/>
      <c r="AC26" s="45">
        <v>1</v>
      </c>
      <c r="AD26" s="42" t="s">
        <v>113</v>
      </c>
      <c r="AE26" s="50"/>
      <c r="AF26" s="50"/>
      <c r="AG26" s="56"/>
      <c r="AH26" s="56"/>
      <c r="AI26" s="56"/>
      <c r="AJ26" s="56"/>
      <c r="AK26" s="56"/>
    </row>
    <row r="27" spans="1:37" s="25" customFormat="1" ht="22.5" x14ac:dyDescent="0.2">
      <c r="A27" s="117"/>
      <c r="B27" s="120"/>
      <c r="C27" s="145"/>
      <c r="D27" s="123"/>
      <c r="E27" s="23" t="s">
        <v>361</v>
      </c>
      <c r="F27" s="23" t="s">
        <v>106</v>
      </c>
      <c r="G27" s="88" t="s">
        <v>200</v>
      </c>
      <c r="H27" s="18"/>
      <c r="I27" s="29"/>
      <c r="J27" s="92" t="s">
        <v>285</v>
      </c>
      <c r="K27" s="67" t="s">
        <v>61</v>
      </c>
      <c r="L27" s="23"/>
      <c r="M27" s="23"/>
      <c r="N27" s="23">
        <v>8</v>
      </c>
      <c r="O27" s="38"/>
      <c r="P27" s="18">
        <f t="shared" si="0"/>
        <v>0</v>
      </c>
      <c r="Q27" s="18"/>
      <c r="R27" s="18">
        <f t="shared" si="1"/>
        <v>0</v>
      </c>
      <c r="S27" s="18"/>
      <c r="T27" s="18">
        <f t="shared" si="2"/>
        <v>0</v>
      </c>
      <c r="U27" s="30">
        <f>SUM(T27+R27+P27+N27+M27)</f>
        <v>8</v>
      </c>
      <c r="V27" s="117"/>
      <c r="W27" s="120"/>
      <c r="X27" s="18"/>
      <c r="Y27" s="18"/>
      <c r="Z27" s="18"/>
      <c r="AA27" s="18"/>
      <c r="AB27" s="18"/>
      <c r="AC27" s="18">
        <v>1</v>
      </c>
      <c r="AD27" s="23" t="s">
        <v>113</v>
      </c>
      <c r="AE27" s="27"/>
      <c r="AF27" s="27"/>
      <c r="AG27" s="24"/>
      <c r="AH27" s="24"/>
      <c r="AI27" s="24"/>
      <c r="AJ27" s="24"/>
      <c r="AK27" s="24"/>
    </row>
    <row r="28" spans="1:37" s="25" customFormat="1" ht="15.95" customHeight="1" x14ac:dyDescent="0.2">
      <c r="A28" s="107">
        <v>2</v>
      </c>
      <c r="B28" s="111" t="s">
        <v>328</v>
      </c>
      <c r="C28" s="113" t="s">
        <v>363</v>
      </c>
      <c r="D28" s="105" t="s">
        <v>362</v>
      </c>
      <c r="E28" s="105" t="s">
        <v>114</v>
      </c>
      <c r="F28" s="113" t="s">
        <v>106</v>
      </c>
      <c r="G28" s="88" t="s">
        <v>262</v>
      </c>
      <c r="H28" s="42"/>
      <c r="I28" s="42"/>
      <c r="J28" s="92" t="s">
        <v>285</v>
      </c>
      <c r="K28" s="45"/>
      <c r="L28" s="45"/>
      <c r="M28" s="45"/>
      <c r="N28" s="45"/>
      <c r="O28" s="90">
        <v>250</v>
      </c>
      <c r="P28" s="67">
        <v>250</v>
      </c>
      <c r="Q28" s="45"/>
      <c r="R28" s="45">
        <v>0</v>
      </c>
      <c r="S28" s="45"/>
      <c r="T28" s="45">
        <v>0</v>
      </c>
      <c r="U28" s="91">
        <v>250</v>
      </c>
      <c r="V28" s="107">
        <v>500</v>
      </c>
      <c r="W28" s="109">
        <v>20</v>
      </c>
      <c r="X28" s="45"/>
      <c r="Y28" s="67">
        <v>10</v>
      </c>
      <c r="Z28" s="45"/>
      <c r="AA28" s="45"/>
      <c r="AB28" s="45"/>
      <c r="AC28" s="45"/>
      <c r="AD28" s="103" t="s">
        <v>227</v>
      </c>
      <c r="AE28" s="50"/>
      <c r="AF28" s="50"/>
      <c r="AG28" s="24"/>
      <c r="AH28" s="24"/>
      <c r="AI28" s="24"/>
      <c r="AJ28" s="24"/>
      <c r="AK28" s="24"/>
    </row>
    <row r="29" spans="1:37" s="25" customFormat="1" ht="15.95" customHeight="1" x14ac:dyDescent="0.2">
      <c r="A29" s="108"/>
      <c r="B29" s="112"/>
      <c r="C29" s="114"/>
      <c r="D29" s="106"/>
      <c r="E29" s="106"/>
      <c r="F29" s="114"/>
      <c r="G29" s="88" t="s">
        <v>200</v>
      </c>
      <c r="H29" s="42"/>
      <c r="I29" s="42"/>
      <c r="J29" s="92" t="s">
        <v>285</v>
      </c>
      <c r="K29" s="45" t="s">
        <v>61</v>
      </c>
      <c r="L29" s="45"/>
      <c r="M29" s="45"/>
      <c r="N29" s="45"/>
      <c r="O29" s="90">
        <v>250</v>
      </c>
      <c r="P29" s="67">
        <f t="shared" ref="P29" si="4">SUM(O29)</f>
        <v>250</v>
      </c>
      <c r="Q29" s="45"/>
      <c r="R29" s="45">
        <f t="shared" ref="R29" si="5">Q29*0.5</f>
        <v>0</v>
      </c>
      <c r="S29" s="45"/>
      <c r="T29" s="45">
        <f t="shared" ref="T29" si="6">S29*0.1</f>
        <v>0</v>
      </c>
      <c r="U29" s="91">
        <v>250</v>
      </c>
      <c r="V29" s="108"/>
      <c r="W29" s="110"/>
      <c r="X29" s="45"/>
      <c r="Y29" s="89">
        <v>10</v>
      </c>
      <c r="Z29" s="45"/>
      <c r="AA29" s="45"/>
      <c r="AB29" s="45"/>
      <c r="AC29" s="45"/>
      <c r="AD29" s="104"/>
      <c r="AE29" s="50"/>
      <c r="AF29" s="50"/>
      <c r="AG29" s="24"/>
      <c r="AH29" s="24"/>
      <c r="AI29" s="24"/>
      <c r="AJ29" s="24"/>
      <c r="AK29" s="24"/>
    </row>
    <row r="30" spans="1:37" ht="13.5" thickBot="1" x14ac:dyDescent="0.25">
      <c r="A30" s="8"/>
      <c r="B30" s="3"/>
      <c r="C30" s="3"/>
      <c r="D30" s="4"/>
      <c r="E30" s="4"/>
      <c r="F30" s="4"/>
      <c r="G30" s="21"/>
      <c r="H30" s="4"/>
      <c r="I30" s="4"/>
      <c r="J30" s="4"/>
      <c r="K30" s="4"/>
      <c r="L30" s="4"/>
      <c r="M30" s="4"/>
      <c r="N30" s="4"/>
      <c r="O30" s="3"/>
      <c r="P30" s="3"/>
      <c r="Q30" s="3"/>
      <c r="R30" s="3"/>
      <c r="S30" s="3"/>
      <c r="T30" s="3"/>
      <c r="U30" s="3"/>
      <c r="V30" s="4"/>
      <c r="W30" s="7">
        <f t="shared" ref="W30:AC30" si="7">SUM(W5:W29)</f>
        <v>60</v>
      </c>
      <c r="X30" s="2">
        <f t="shared" si="7"/>
        <v>12</v>
      </c>
      <c r="Y30" s="2">
        <f t="shared" si="7"/>
        <v>40</v>
      </c>
      <c r="Z30" s="2">
        <f t="shared" si="7"/>
        <v>1</v>
      </c>
      <c r="AA30" s="2">
        <f t="shared" si="7"/>
        <v>3</v>
      </c>
      <c r="AB30" s="2">
        <f t="shared" si="7"/>
        <v>0</v>
      </c>
      <c r="AC30" s="2">
        <f t="shared" si="7"/>
        <v>4</v>
      </c>
      <c r="AD30" s="5"/>
      <c r="AE30" s="1"/>
      <c r="AF30" s="1"/>
      <c r="AG30" s="24"/>
      <c r="AH30" s="24"/>
      <c r="AI30" s="24"/>
      <c r="AJ30" s="24"/>
      <c r="AK30" s="24"/>
    </row>
    <row r="39" spans="5:8" x14ac:dyDescent="0.2">
      <c r="E39" s="46"/>
    </row>
    <row r="40" spans="5:8" x14ac:dyDescent="0.2">
      <c r="E40" s="40"/>
      <c r="H40" s="40"/>
    </row>
  </sheetData>
  <mergeCells count="59">
    <mergeCell ref="AC22:AC23"/>
    <mergeCell ref="C10:C12"/>
    <mergeCell ref="C13:C14"/>
    <mergeCell ref="C15:C17"/>
    <mergeCell ref="C18:C21"/>
    <mergeCell ref="C22:C24"/>
    <mergeCell ref="V26:V27"/>
    <mergeCell ref="W26:W27"/>
    <mergeCell ref="A26:A27"/>
    <mergeCell ref="B26:B27"/>
    <mergeCell ref="D26:D27"/>
    <mergeCell ref="C26:C27"/>
    <mergeCell ref="A5:A9"/>
    <mergeCell ref="D5:D9"/>
    <mergeCell ref="V5:V9"/>
    <mergeCell ref="W5:W9"/>
    <mergeCell ref="B5:B9"/>
    <mergeCell ref="C5:C9"/>
    <mergeCell ref="A10:A12"/>
    <mergeCell ref="B10:B12"/>
    <mergeCell ref="D10:D12"/>
    <mergeCell ref="AD22:AD23"/>
    <mergeCell ref="AE22:AE23"/>
    <mergeCell ref="A13:A14"/>
    <mergeCell ref="B13:B14"/>
    <mergeCell ref="D13:D14"/>
    <mergeCell ref="A15:A17"/>
    <mergeCell ref="B15:B17"/>
    <mergeCell ref="D15:D17"/>
    <mergeCell ref="V18:V21"/>
    <mergeCell ref="A18:A21"/>
    <mergeCell ref="B18:B21"/>
    <mergeCell ref="D18:D21"/>
    <mergeCell ref="A22:A24"/>
    <mergeCell ref="AF22:AF23"/>
    <mergeCell ref="N2:T2"/>
    <mergeCell ref="AE2:AF2"/>
    <mergeCell ref="B4:AD4"/>
    <mergeCell ref="W18:W21"/>
    <mergeCell ref="V22:V24"/>
    <mergeCell ref="W22:W24"/>
    <mergeCell ref="W15:W17"/>
    <mergeCell ref="B22:B24"/>
    <mergeCell ref="D22:D24"/>
    <mergeCell ref="E22:E23"/>
    <mergeCell ref="V10:V12"/>
    <mergeCell ref="W10:W12"/>
    <mergeCell ref="V13:V14"/>
    <mergeCell ref="W13:W14"/>
    <mergeCell ref="V15:V17"/>
    <mergeCell ref="AD28:AD29"/>
    <mergeCell ref="A28:A29"/>
    <mergeCell ref="D28:D29"/>
    <mergeCell ref="V28:V29"/>
    <mergeCell ref="W28:W29"/>
    <mergeCell ref="E28:E29"/>
    <mergeCell ref="F28:F29"/>
    <mergeCell ref="B28:B29"/>
    <mergeCell ref="C28:C29"/>
  </mergeCells>
  <phoneticPr fontId="9" type="noConversion"/>
  <pageMargins left="0.74803149606299213" right="0.74803149606299213" top="0.98425196850393704" bottom="0.98425196850393704" header="0.51181102362204722" footer="0.51181102362204722"/>
  <pageSetup paperSize="8" scale="88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35"/>
  <sheetViews>
    <sheetView tabSelected="1" zoomScale="106" zoomScaleNormal="85" workbookViewId="0">
      <selection activeCell="F30" sqref="F30"/>
    </sheetView>
  </sheetViews>
  <sheetFormatPr defaultColWidth="4.42578125" defaultRowHeight="12.75" x14ac:dyDescent="0.2"/>
  <cols>
    <col min="1" max="1" width="4.28515625" customWidth="1"/>
    <col min="2" max="2" width="4.85546875" customWidth="1"/>
    <col min="3" max="3" width="11.42578125" customWidth="1"/>
    <col min="4" max="4" width="13.42578125" customWidth="1"/>
    <col min="5" max="5" width="25.42578125" customWidth="1"/>
    <col min="6" max="6" width="7.42578125" customWidth="1"/>
    <col min="7" max="7" width="15.42578125" style="19" customWidth="1"/>
    <col min="8" max="8" width="6.7109375" customWidth="1"/>
    <col min="9" max="9" width="12.28515625" style="19" bestFit="1" customWidth="1"/>
    <col min="10" max="10" width="5.85546875" customWidth="1"/>
    <col min="11" max="11" width="4.42578125" customWidth="1"/>
    <col min="12" max="12" width="4.7109375" customWidth="1"/>
    <col min="13" max="13" width="6.42578125" customWidth="1"/>
    <col min="14" max="14" width="4.42578125" customWidth="1"/>
    <col min="15" max="15" width="4.7109375" customWidth="1"/>
    <col min="16" max="16" width="5.42578125" customWidth="1"/>
    <col min="17" max="17" width="4.42578125" customWidth="1"/>
    <col min="18" max="18" width="5.42578125" customWidth="1"/>
    <col min="19" max="19" width="4.7109375" customWidth="1"/>
    <col min="20" max="20" width="5.7109375" bestFit="1" customWidth="1"/>
    <col min="21" max="21" width="5.28515625" customWidth="1"/>
    <col min="22" max="22" width="4.42578125" customWidth="1"/>
    <col min="23" max="23" width="3.85546875" customWidth="1"/>
    <col min="24" max="24" width="3.7109375" customWidth="1"/>
    <col min="25" max="25" width="4" customWidth="1"/>
    <col min="26" max="26" width="3.85546875" customWidth="1"/>
    <col min="27" max="27" width="4.140625" customWidth="1"/>
    <col min="28" max="29" width="4" customWidth="1"/>
    <col min="30" max="30" width="18.42578125" bestFit="1" customWidth="1"/>
    <col min="31" max="31" width="5.28515625" customWidth="1"/>
    <col min="32" max="32" width="4.140625" customWidth="1"/>
    <col min="33" max="51" width="4.42578125" style="25"/>
  </cols>
  <sheetData>
    <row r="1" spans="1:51" ht="18" x14ac:dyDescent="0.25">
      <c r="A1" s="146" t="s">
        <v>211</v>
      </c>
      <c r="B1" s="146"/>
      <c r="C1" s="146"/>
      <c r="D1" s="146"/>
      <c r="E1" s="146"/>
    </row>
    <row r="2" spans="1:51" x14ac:dyDescent="0.2">
      <c r="A2" s="9"/>
      <c r="B2" s="9"/>
      <c r="C2" s="9"/>
      <c r="D2" s="9"/>
      <c r="E2" s="9"/>
      <c r="F2" s="9"/>
      <c r="G2" s="20"/>
      <c r="H2" s="9"/>
      <c r="I2" s="20"/>
      <c r="J2" s="9"/>
      <c r="K2" s="9"/>
      <c r="L2" s="9"/>
      <c r="M2" s="10"/>
      <c r="N2" s="147" t="s">
        <v>56</v>
      </c>
      <c r="O2" s="148"/>
      <c r="P2" s="148"/>
      <c r="Q2" s="148"/>
      <c r="R2" s="148"/>
      <c r="S2" s="148"/>
      <c r="T2" s="149"/>
      <c r="U2" s="9"/>
      <c r="V2" s="9"/>
      <c r="W2" s="9"/>
      <c r="X2" s="9"/>
      <c r="Y2" s="9"/>
      <c r="Z2" s="9"/>
      <c r="AA2" s="9"/>
      <c r="AB2" s="9"/>
      <c r="AC2" s="9"/>
      <c r="AD2" s="9"/>
      <c r="AE2" s="130" t="s">
        <v>10</v>
      </c>
      <c r="AF2" s="131"/>
      <c r="AG2" s="33"/>
      <c r="AH2" s="33"/>
      <c r="AI2" s="33"/>
      <c r="AJ2" s="33"/>
      <c r="AK2" s="33"/>
    </row>
    <row r="3" spans="1:51" s="98" customFormat="1" ht="45" x14ac:dyDescent="0.2">
      <c r="A3" s="93" t="s">
        <v>25</v>
      </c>
      <c r="B3" s="85" t="s">
        <v>26</v>
      </c>
      <c r="C3" s="85" t="s">
        <v>329</v>
      </c>
      <c r="D3" s="85" t="s">
        <v>27</v>
      </c>
      <c r="E3" s="85" t="s">
        <v>28</v>
      </c>
      <c r="F3" s="85" t="s">
        <v>53</v>
      </c>
      <c r="G3" s="85" t="s">
        <v>29</v>
      </c>
      <c r="H3" s="85" t="s">
        <v>30</v>
      </c>
      <c r="I3" s="85" t="s">
        <v>5</v>
      </c>
      <c r="J3" s="85" t="s">
        <v>4</v>
      </c>
      <c r="K3" s="85" t="s">
        <v>31</v>
      </c>
      <c r="L3" s="85" t="s">
        <v>212</v>
      </c>
      <c r="M3" s="85" t="s">
        <v>215</v>
      </c>
      <c r="N3" s="85" t="s">
        <v>216</v>
      </c>
      <c r="O3" s="85" t="s">
        <v>32</v>
      </c>
      <c r="P3" s="94" t="s">
        <v>33</v>
      </c>
      <c r="Q3" s="85" t="s">
        <v>34</v>
      </c>
      <c r="R3" s="94" t="s">
        <v>35</v>
      </c>
      <c r="S3" s="85" t="s">
        <v>9</v>
      </c>
      <c r="T3" s="95" t="s">
        <v>36</v>
      </c>
      <c r="U3" s="94" t="s">
        <v>37</v>
      </c>
      <c r="V3" s="85" t="s">
        <v>6</v>
      </c>
      <c r="W3" s="85" t="s">
        <v>38</v>
      </c>
      <c r="X3" s="85" t="s">
        <v>39</v>
      </c>
      <c r="Y3" s="85" t="s">
        <v>40</v>
      </c>
      <c r="Z3" s="85" t="s">
        <v>41</v>
      </c>
      <c r="AA3" s="85" t="s">
        <v>42</v>
      </c>
      <c r="AB3" s="85" t="s">
        <v>43</v>
      </c>
      <c r="AC3" s="85" t="s">
        <v>44</v>
      </c>
      <c r="AD3" s="85" t="s">
        <v>47</v>
      </c>
      <c r="AE3" s="93" t="s">
        <v>45</v>
      </c>
      <c r="AF3" s="93" t="s">
        <v>46</v>
      </c>
      <c r="AG3" s="96"/>
      <c r="AH3" s="96"/>
      <c r="AI3" s="96"/>
      <c r="AJ3" s="96"/>
      <c r="AK3" s="96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</row>
    <row r="4" spans="1:51" ht="15.75" x14ac:dyDescent="0.2">
      <c r="A4" s="11"/>
      <c r="B4" s="132" t="s">
        <v>260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4"/>
      <c r="AE4" s="11"/>
      <c r="AF4" s="11"/>
      <c r="AG4" s="24"/>
      <c r="AH4" s="24"/>
      <c r="AI4" s="24"/>
      <c r="AJ4" s="24"/>
      <c r="AK4" s="24"/>
    </row>
    <row r="5" spans="1:51" s="25" customFormat="1" ht="24.95" customHeight="1" x14ac:dyDescent="0.2">
      <c r="A5" s="115">
        <v>3</v>
      </c>
      <c r="B5" s="118">
        <v>1</v>
      </c>
      <c r="C5" s="118" t="s">
        <v>364</v>
      </c>
      <c r="D5" s="140" t="s">
        <v>159</v>
      </c>
      <c r="E5" s="23" t="s">
        <v>160</v>
      </c>
      <c r="F5" s="18" t="s">
        <v>161</v>
      </c>
      <c r="G5" s="42" t="s">
        <v>162</v>
      </c>
      <c r="H5" s="18" t="s">
        <v>161</v>
      </c>
      <c r="I5" s="29" t="s">
        <v>234</v>
      </c>
      <c r="J5" s="18" t="s">
        <v>72</v>
      </c>
      <c r="K5" s="18"/>
      <c r="L5" s="18" t="s">
        <v>217</v>
      </c>
      <c r="M5" s="18">
        <v>16</v>
      </c>
      <c r="N5" s="18"/>
      <c r="O5" s="18"/>
      <c r="P5" s="18">
        <v>0</v>
      </c>
      <c r="Q5" s="18"/>
      <c r="R5" s="18">
        <v>0</v>
      </c>
      <c r="S5" s="18"/>
      <c r="T5" s="18">
        <v>0</v>
      </c>
      <c r="U5" s="30">
        <f t="shared" ref="U5:U34" si="0">SUM(R5+P5+N5+M5)</f>
        <v>16</v>
      </c>
      <c r="V5" s="118">
        <v>48</v>
      </c>
      <c r="W5" s="118">
        <v>6</v>
      </c>
      <c r="X5" s="18"/>
      <c r="Y5" s="18">
        <v>2</v>
      </c>
      <c r="Z5" s="18"/>
      <c r="AA5" s="18"/>
      <c r="AB5" s="18"/>
      <c r="AC5" s="18"/>
      <c r="AD5" s="23" t="s">
        <v>123</v>
      </c>
      <c r="AE5" s="27"/>
      <c r="AF5" s="27"/>
      <c r="AG5" s="24"/>
      <c r="AH5" s="24"/>
      <c r="AI5" s="24"/>
      <c r="AJ5" s="24"/>
      <c r="AK5" s="24"/>
    </row>
    <row r="6" spans="1:51" s="25" customFormat="1" ht="24.95" customHeight="1" x14ac:dyDescent="0.2">
      <c r="A6" s="116"/>
      <c r="B6" s="119"/>
      <c r="C6" s="119"/>
      <c r="D6" s="142"/>
      <c r="E6" s="23" t="s">
        <v>163</v>
      </c>
      <c r="F6" s="18" t="s">
        <v>106</v>
      </c>
      <c r="G6" s="42" t="s">
        <v>107</v>
      </c>
      <c r="H6" s="18" t="s">
        <v>106</v>
      </c>
      <c r="I6" s="23" t="s">
        <v>234</v>
      </c>
      <c r="J6" s="18" t="s">
        <v>72</v>
      </c>
      <c r="K6" s="18" t="s">
        <v>61</v>
      </c>
      <c r="L6" s="18" t="s">
        <v>217</v>
      </c>
      <c r="M6" s="18">
        <v>8</v>
      </c>
      <c r="N6" s="18"/>
      <c r="O6" s="38"/>
      <c r="P6" s="18">
        <f t="shared" ref="P6:P34" si="1">SUM(O6)</f>
        <v>0</v>
      </c>
      <c r="Q6" s="18"/>
      <c r="R6" s="18">
        <f t="shared" ref="R6:R34" si="2">Q6*0.5</f>
        <v>0</v>
      </c>
      <c r="S6" s="18"/>
      <c r="T6" s="18">
        <f t="shared" ref="T6:T32" si="3">S7*0.1</f>
        <v>0</v>
      </c>
      <c r="U6" s="30">
        <f t="shared" si="0"/>
        <v>8</v>
      </c>
      <c r="V6" s="119"/>
      <c r="W6" s="119"/>
      <c r="X6" s="18"/>
      <c r="Y6" s="18">
        <v>1</v>
      </c>
      <c r="Z6" s="18"/>
      <c r="AA6" s="18"/>
      <c r="AB6" s="18"/>
      <c r="AC6" s="18"/>
      <c r="AD6" s="23" t="s">
        <v>123</v>
      </c>
      <c r="AE6" s="27"/>
      <c r="AF6" s="27"/>
      <c r="AG6" s="24"/>
      <c r="AH6" s="24"/>
      <c r="AI6" s="24"/>
      <c r="AJ6" s="24"/>
      <c r="AK6" s="24"/>
    </row>
    <row r="7" spans="1:51" s="25" customFormat="1" ht="24.95" customHeight="1" x14ac:dyDescent="0.2">
      <c r="A7" s="116"/>
      <c r="B7" s="119"/>
      <c r="C7" s="119"/>
      <c r="D7" s="142"/>
      <c r="E7" s="29" t="s">
        <v>164</v>
      </c>
      <c r="F7" s="18" t="s">
        <v>134</v>
      </c>
      <c r="G7" s="42" t="s">
        <v>165</v>
      </c>
      <c r="H7" s="18" t="s">
        <v>134</v>
      </c>
      <c r="I7" s="23" t="s">
        <v>234</v>
      </c>
      <c r="J7" s="27" t="s">
        <v>72</v>
      </c>
      <c r="K7" s="18"/>
      <c r="L7" s="18"/>
      <c r="M7" s="18">
        <v>8</v>
      </c>
      <c r="N7" s="18"/>
      <c r="O7" s="35"/>
      <c r="P7" s="18">
        <f t="shared" si="1"/>
        <v>0</v>
      </c>
      <c r="Q7" s="18"/>
      <c r="R7" s="18">
        <f t="shared" si="2"/>
        <v>0</v>
      </c>
      <c r="S7" s="18"/>
      <c r="T7" s="18">
        <f t="shared" si="3"/>
        <v>0</v>
      </c>
      <c r="U7" s="30">
        <f t="shared" si="0"/>
        <v>8</v>
      </c>
      <c r="V7" s="119"/>
      <c r="W7" s="119"/>
      <c r="X7" s="18"/>
      <c r="Y7" s="18">
        <v>1</v>
      </c>
      <c r="Z7" s="18"/>
      <c r="AA7" s="18"/>
      <c r="AB7" s="18"/>
      <c r="AC7" s="18"/>
      <c r="AD7" s="23" t="s">
        <v>123</v>
      </c>
      <c r="AE7" s="27"/>
      <c r="AF7" s="27"/>
      <c r="AG7" s="24"/>
      <c r="AH7" s="24"/>
      <c r="AI7" s="24"/>
      <c r="AJ7" s="24"/>
      <c r="AK7" s="24"/>
    </row>
    <row r="8" spans="1:51" s="25" customFormat="1" ht="24.95" customHeight="1" x14ac:dyDescent="0.2">
      <c r="A8" s="116"/>
      <c r="B8" s="119"/>
      <c r="C8" s="119"/>
      <c r="D8" s="142"/>
      <c r="E8" s="29" t="s">
        <v>365</v>
      </c>
      <c r="F8" s="18" t="s">
        <v>106</v>
      </c>
      <c r="G8" s="42" t="s">
        <v>252</v>
      </c>
      <c r="H8" s="18"/>
      <c r="I8" s="23"/>
      <c r="J8" s="29" t="s">
        <v>119</v>
      </c>
      <c r="K8" s="18"/>
      <c r="L8" s="18"/>
      <c r="M8" s="18">
        <v>8</v>
      </c>
      <c r="N8" s="18"/>
      <c r="O8" s="39"/>
      <c r="P8" s="18">
        <f t="shared" si="1"/>
        <v>0</v>
      </c>
      <c r="Q8" s="18"/>
      <c r="R8" s="18">
        <f t="shared" si="2"/>
        <v>0</v>
      </c>
      <c r="S8" s="18"/>
      <c r="T8" s="18">
        <f t="shared" si="3"/>
        <v>0</v>
      </c>
      <c r="U8" s="30">
        <f t="shared" si="0"/>
        <v>8</v>
      </c>
      <c r="V8" s="119"/>
      <c r="W8" s="119"/>
      <c r="X8" s="18"/>
      <c r="Y8" s="18">
        <v>1</v>
      </c>
      <c r="Z8" s="18"/>
      <c r="AA8" s="18"/>
      <c r="AB8" s="18"/>
      <c r="AC8" s="18"/>
      <c r="AD8" s="23" t="s">
        <v>123</v>
      </c>
      <c r="AE8" s="27"/>
      <c r="AF8" s="27"/>
      <c r="AG8" s="24"/>
      <c r="AH8" s="24"/>
      <c r="AI8" s="24"/>
      <c r="AJ8" s="24"/>
      <c r="AK8" s="24"/>
    </row>
    <row r="9" spans="1:51" s="25" customFormat="1" ht="24.95" customHeight="1" x14ac:dyDescent="0.2">
      <c r="A9" s="117"/>
      <c r="B9" s="120"/>
      <c r="C9" s="120"/>
      <c r="D9" s="141"/>
      <c r="E9" s="29" t="s">
        <v>366</v>
      </c>
      <c r="F9" s="18" t="s">
        <v>106</v>
      </c>
      <c r="G9" s="41" t="s">
        <v>166</v>
      </c>
      <c r="H9" s="18"/>
      <c r="I9" s="23"/>
      <c r="J9" s="29" t="s">
        <v>119</v>
      </c>
      <c r="K9" s="18"/>
      <c r="L9" s="18"/>
      <c r="M9" s="18">
        <v>8</v>
      </c>
      <c r="N9" s="18"/>
      <c r="O9" s="39"/>
      <c r="P9" s="18">
        <f t="shared" si="1"/>
        <v>0</v>
      </c>
      <c r="Q9" s="27"/>
      <c r="R9" s="18">
        <f t="shared" si="2"/>
        <v>0</v>
      </c>
      <c r="S9" s="27"/>
      <c r="T9" s="18">
        <f t="shared" si="3"/>
        <v>0</v>
      </c>
      <c r="U9" s="30">
        <f t="shared" si="0"/>
        <v>8</v>
      </c>
      <c r="V9" s="120"/>
      <c r="W9" s="120"/>
      <c r="X9" s="27"/>
      <c r="Y9" s="27">
        <v>1</v>
      </c>
      <c r="Z9" s="27"/>
      <c r="AA9" s="27"/>
      <c r="AB9" s="27"/>
      <c r="AC9" s="27"/>
      <c r="AD9" s="29" t="s">
        <v>123</v>
      </c>
      <c r="AE9" s="27"/>
      <c r="AF9" s="27"/>
      <c r="AG9" s="24"/>
      <c r="AH9" s="24"/>
      <c r="AI9" s="24"/>
      <c r="AJ9" s="24"/>
      <c r="AK9" s="24"/>
    </row>
    <row r="10" spans="1:51" s="25" customFormat="1" ht="33.75" x14ac:dyDescent="0.2">
      <c r="A10" s="115">
        <v>3</v>
      </c>
      <c r="B10" s="118">
        <v>1</v>
      </c>
      <c r="C10" s="118" t="s">
        <v>367</v>
      </c>
      <c r="D10" s="122" t="s">
        <v>167</v>
      </c>
      <c r="E10" s="29" t="s">
        <v>168</v>
      </c>
      <c r="F10" s="18" t="s">
        <v>169</v>
      </c>
      <c r="G10" s="41" t="s">
        <v>237</v>
      </c>
      <c r="H10" s="18" t="s">
        <v>169</v>
      </c>
      <c r="I10" s="41" t="s">
        <v>218</v>
      </c>
      <c r="J10" s="29" t="s">
        <v>195</v>
      </c>
      <c r="K10" s="67" t="s">
        <v>61</v>
      </c>
      <c r="L10" s="18"/>
      <c r="M10" s="18">
        <v>8</v>
      </c>
      <c r="N10" s="18"/>
      <c r="O10" s="39"/>
      <c r="P10" s="18">
        <f t="shared" si="1"/>
        <v>0</v>
      </c>
      <c r="Q10" s="18"/>
      <c r="R10" s="18">
        <f t="shared" si="2"/>
        <v>0</v>
      </c>
      <c r="S10" s="18"/>
      <c r="T10" s="18">
        <f t="shared" si="3"/>
        <v>0</v>
      </c>
      <c r="U10" s="30">
        <f t="shared" si="0"/>
        <v>8</v>
      </c>
      <c r="V10" s="115">
        <v>40</v>
      </c>
      <c r="W10" s="118">
        <v>5</v>
      </c>
      <c r="X10" s="18"/>
      <c r="Y10" s="18">
        <v>1</v>
      </c>
      <c r="Z10" s="18"/>
      <c r="AA10" s="18"/>
      <c r="AB10" s="18"/>
      <c r="AC10" s="18"/>
      <c r="AD10" s="23" t="s">
        <v>221</v>
      </c>
      <c r="AE10" s="27"/>
      <c r="AF10" s="27"/>
      <c r="AG10" s="24"/>
      <c r="AH10" s="24"/>
      <c r="AI10" s="24"/>
      <c r="AJ10" s="24"/>
      <c r="AK10" s="24"/>
    </row>
    <row r="11" spans="1:51" s="25" customFormat="1" ht="33.75" x14ac:dyDescent="0.2">
      <c r="A11" s="116"/>
      <c r="B11" s="119"/>
      <c r="C11" s="119"/>
      <c r="D11" s="124"/>
      <c r="E11" s="29" t="s">
        <v>171</v>
      </c>
      <c r="F11" s="18" t="s">
        <v>172</v>
      </c>
      <c r="G11" s="41" t="s">
        <v>173</v>
      </c>
      <c r="H11" s="18" t="s">
        <v>172</v>
      </c>
      <c r="I11" s="23" t="s">
        <v>176</v>
      </c>
      <c r="J11" s="29" t="s">
        <v>72</v>
      </c>
      <c r="L11" s="18"/>
      <c r="M11" s="18">
        <v>8</v>
      </c>
      <c r="N11" s="18"/>
      <c r="O11" s="39"/>
      <c r="P11" s="18">
        <f t="shared" si="1"/>
        <v>0</v>
      </c>
      <c r="Q11" s="18"/>
      <c r="R11" s="18">
        <f t="shared" si="2"/>
        <v>0</v>
      </c>
      <c r="S11" s="18"/>
      <c r="T11" s="18">
        <f t="shared" si="3"/>
        <v>0</v>
      </c>
      <c r="U11" s="30">
        <f t="shared" si="0"/>
        <v>8</v>
      </c>
      <c r="V11" s="116"/>
      <c r="W11" s="119"/>
      <c r="X11" s="18"/>
      <c r="Y11" s="18">
        <v>1</v>
      </c>
      <c r="Z11" s="18"/>
      <c r="AA11" s="18"/>
      <c r="AB11" s="18"/>
      <c r="AC11" s="18"/>
      <c r="AD11" s="29" t="s">
        <v>221</v>
      </c>
      <c r="AE11" s="27"/>
      <c r="AF11" s="27"/>
      <c r="AG11" s="24"/>
      <c r="AH11" s="24"/>
      <c r="AI11" s="24"/>
      <c r="AJ11" s="24"/>
      <c r="AK11" s="24"/>
    </row>
    <row r="12" spans="1:51" s="25" customFormat="1" ht="33.75" x14ac:dyDescent="0.2">
      <c r="A12" s="116"/>
      <c r="B12" s="119"/>
      <c r="C12" s="119"/>
      <c r="D12" s="124"/>
      <c r="E12" s="29" t="s">
        <v>174</v>
      </c>
      <c r="F12" s="18" t="s">
        <v>175</v>
      </c>
      <c r="G12" s="41" t="s">
        <v>250</v>
      </c>
      <c r="H12" s="18" t="s">
        <v>175</v>
      </c>
      <c r="I12" s="23" t="s">
        <v>176</v>
      </c>
      <c r="J12" s="29" t="s">
        <v>72</v>
      </c>
      <c r="K12" s="18"/>
      <c r="L12" s="18"/>
      <c r="M12" s="18">
        <v>8</v>
      </c>
      <c r="N12" s="18"/>
      <c r="O12" s="39"/>
      <c r="P12" s="18">
        <f t="shared" si="1"/>
        <v>0</v>
      </c>
      <c r="Q12" s="18"/>
      <c r="R12" s="18">
        <f t="shared" si="2"/>
        <v>0</v>
      </c>
      <c r="S12" s="18"/>
      <c r="T12" s="18">
        <f t="shared" si="3"/>
        <v>0</v>
      </c>
      <c r="U12" s="30">
        <f t="shared" si="0"/>
        <v>8</v>
      </c>
      <c r="V12" s="116"/>
      <c r="W12" s="119"/>
      <c r="X12" s="18"/>
      <c r="Y12" s="18">
        <v>1</v>
      </c>
      <c r="Z12" s="18"/>
      <c r="AA12" s="18"/>
      <c r="AB12" s="18"/>
      <c r="AC12" s="18"/>
      <c r="AD12" s="23" t="s">
        <v>221</v>
      </c>
      <c r="AE12" s="27"/>
      <c r="AF12" s="27"/>
      <c r="AG12" s="24"/>
      <c r="AH12" s="24"/>
      <c r="AI12" s="24"/>
      <c r="AJ12" s="24"/>
      <c r="AK12" s="24"/>
    </row>
    <row r="13" spans="1:51" s="25" customFormat="1" ht="33.75" x14ac:dyDescent="0.2">
      <c r="A13" s="116"/>
      <c r="B13" s="119"/>
      <c r="C13" s="119"/>
      <c r="D13" s="124"/>
      <c r="E13" s="29" t="s">
        <v>177</v>
      </c>
      <c r="F13" s="18" t="s">
        <v>178</v>
      </c>
      <c r="G13" s="41" t="s">
        <v>229</v>
      </c>
      <c r="H13" s="18" t="s">
        <v>178</v>
      </c>
      <c r="I13" s="23" t="s">
        <v>176</v>
      </c>
      <c r="J13" s="29" t="s">
        <v>72</v>
      </c>
      <c r="K13" s="18"/>
      <c r="L13" s="18"/>
      <c r="M13" s="18">
        <v>8</v>
      </c>
      <c r="N13" s="18"/>
      <c r="O13" s="39"/>
      <c r="P13" s="18">
        <f t="shared" si="1"/>
        <v>0</v>
      </c>
      <c r="Q13" s="18"/>
      <c r="R13" s="18">
        <f t="shared" si="2"/>
        <v>0</v>
      </c>
      <c r="S13" s="18"/>
      <c r="T13" s="18">
        <f t="shared" si="3"/>
        <v>0</v>
      </c>
      <c r="U13" s="30">
        <f t="shared" si="0"/>
        <v>8</v>
      </c>
      <c r="V13" s="116"/>
      <c r="W13" s="119"/>
      <c r="X13" s="18"/>
      <c r="Y13" s="18">
        <v>1</v>
      </c>
      <c r="Z13" s="18"/>
      <c r="AA13" s="18"/>
      <c r="AB13" s="18"/>
      <c r="AC13" s="18"/>
      <c r="AD13" s="23" t="s">
        <v>221</v>
      </c>
      <c r="AE13" s="27"/>
      <c r="AF13" s="27"/>
      <c r="AG13" s="24"/>
      <c r="AH13" s="24"/>
      <c r="AI13" s="24"/>
      <c r="AJ13" s="24"/>
      <c r="AK13" s="24"/>
    </row>
    <row r="14" spans="1:51" s="25" customFormat="1" ht="24.95" customHeight="1" x14ac:dyDescent="0.2">
      <c r="A14" s="117"/>
      <c r="B14" s="120"/>
      <c r="C14" s="120"/>
      <c r="D14" s="123"/>
      <c r="E14" s="29" t="s">
        <v>368</v>
      </c>
      <c r="F14" s="18" t="s">
        <v>106</v>
      </c>
      <c r="G14" s="42" t="s">
        <v>255</v>
      </c>
      <c r="H14" s="18"/>
      <c r="I14" s="23"/>
      <c r="J14" s="29" t="s">
        <v>119</v>
      </c>
      <c r="K14" s="18"/>
      <c r="L14" s="18"/>
      <c r="M14" s="18">
        <v>8</v>
      </c>
      <c r="N14" s="18"/>
      <c r="O14" s="39"/>
      <c r="P14" s="18">
        <f t="shared" si="1"/>
        <v>0</v>
      </c>
      <c r="Q14" s="18"/>
      <c r="R14" s="18">
        <f t="shared" si="2"/>
        <v>0</v>
      </c>
      <c r="S14" s="18"/>
      <c r="T14" s="18">
        <f t="shared" si="3"/>
        <v>0</v>
      </c>
      <c r="U14" s="30">
        <f t="shared" si="0"/>
        <v>8</v>
      </c>
      <c r="V14" s="117"/>
      <c r="W14" s="120"/>
      <c r="X14" s="18"/>
      <c r="Y14" s="18">
        <v>1</v>
      </c>
      <c r="Z14" s="18"/>
      <c r="AA14" s="18"/>
      <c r="AB14" s="18"/>
      <c r="AC14" s="18"/>
      <c r="AD14" s="23" t="s">
        <v>123</v>
      </c>
      <c r="AE14" s="27"/>
      <c r="AF14" s="27"/>
      <c r="AG14" s="24"/>
      <c r="AH14" s="24"/>
      <c r="AI14" s="24"/>
      <c r="AJ14" s="24"/>
      <c r="AK14" s="24"/>
    </row>
    <row r="15" spans="1:51" s="25" customFormat="1" ht="24.95" customHeight="1" x14ac:dyDescent="0.2">
      <c r="A15" s="115">
        <v>3</v>
      </c>
      <c r="B15" s="118">
        <v>1</v>
      </c>
      <c r="C15" s="118" t="s">
        <v>369</v>
      </c>
      <c r="D15" s="122" t="s">
        <v>179</v>
      </c>
      <c r="E15" s="41" t="s">
        <v>180</v>
      </c>
      <c r="F15" s="45" t="s">
        <v>181</v>
      </c>
      <c r="G15" s="41" t="s">
        <v>244</v>
      </c>
      <c r="H15" s="45" t="s">
        <v>181</v>
      </c>
      <c r="I15" s="41" t="s">
        <v>218</v>
      </c>
      <c r="J15" s="41" t="s">
        <v>72</v>
      </c>
      <c r="K15" s="45"/>
      <c r="L15" s="45"/>
      <c r="M15" s="45">
        <v>8</v>
      </c>
      <c r="N15" s="45"/>
      <c r="O15" s="55"/>
      <c r="P15" s="45">
        <f t="shared" si="1"/>
        <v>0</v>
      </c>
      <c r="Q15" s="45"/>
      <c r="R15" s="45">
        <f t="shared" si="2"/>
        <v>0</v>
      </c>
      <c r="S15" s="45"/>
      <c r="T15" s="45">
        <f t="shared" si="3"/>
        <v>0</v>
      </c>
      <c r="U15" s="49">
        <f t="shared" si="0"/>
        <v>8</v>
      </c>
      <c r="V15" s="107">
        <v>40</v>
      </c>
      <c r="W15" s="113">
        <v>5</v>
      </c>
      <c r="X15" s="45"/>
      <c r="Y15" s="45">
        <v>1</v>
      </c>
      <c r="Z15" s="45"/>
      <c r="AA15" s="45"/>
      <c r="AB15" s="45"/>
      <c r="AC15" s="45"/>
      <c r="AD15" s="42" t="s">
        <v>123</v>
      </c>
      <c r="AE15" s="50"/>
      <c r="AF15" s="50"/>
      <c r="AG15" s="24"/>
      <c r="AH15" s="24"/>
      <c r="AI15" s="24"/>
      <c r="AJ15" s="24"/>
      <c r="AK15" s="24"/>
    </row>
    <row r="16" spans="1:51" s="25" customFormat="1" ht="24.95" customHeight="1" x14ac:dyDescent="0.2">
      <c r="A16" s="116"/>
      <c r="B16" s="119"/>
      <c r="C16" s="119"/>
      <c r="D16" s="124"/>
      <c r="E16" s="41" t="s">
        <v>183</v>
      </c>
      <c r="F16" s="45" t="s">
        <v>181</v>
      </c>
      <c r="G16" s="41" t="s">
        <v>182</v>
      </c>
      <c r="H16" s="45" t="s">
        <v>181</v>
      </c>
      <c r="I16" s="41" t="s">
        <v>218</v>
      </c>
      <c r="J16" s="41" t="s">
        <v>66</v>
      </c>
      <c r="K16" s="45" t="s">
        <v>61</v>
      </c>
      <c r="L16" s="45"/>
      <c r="M16" s="45">
        <v>8</v>
      </c>
      <c r="N16" s="45"/>
      <c r="O16" s="55"/>
      <c r="P16" s="45">
        <f t="shared" si="1"/>
        <v>0</v>
      </c>
      <c r="Q16" s="45"/>
      <c r="R16" s="45">
        <f t="shared" si="2"/>
        <v>0</v>
      </c>
      <c r="S16" s="45"/>
      <c r="T16" s="45">
        <f t="shared" si="3"/>
        <v>0</v>
      </c>
      <c r="U16" s="49">
        <f t="shared" si="0"/>
        <v>8</v>
      </c>
      <c r="V16" s="125"/>
      <c r="W16" s="129"/>
      <c r="X16" s="45"/>
      <c r="Y16" s="45">
        <v>1</v>
      </c>
      <c r="Z16" s="45"/>
      <c r="AA16" s="45"/>
      <c r="AB16" s="45"/>
      <c r="AC16" s="45"/>
      <c r="AD16" s="42" t="s">
        <v>123</v>
      </c>
      <c r="AE16" s="50"/>
      <c r="AF16" s="50"/>
      <c r="AG16" s="24"/>
      <c r="AH16" s="24"/>
      <c r="AI16" s="24"/>
      <c r="AJ16" s="24"/>
      <c r="AK16" s="24"/>
    </row>
    <row r="17" spans="1:37" s="25" customFormat="1" ht="22.5" x14ac:dyDescent="0.2">
      <c r="A17" s="116"/>
      <c r="B17" s="119"/>
      <c r="C17" s="119"/>
      <c r="D17" s="124"/>
      <c r="E17" s="41" t="s">
        <v>184</v>
      </c>
      <c r="F17" s="45" t="s">
        <v>185</v>
      </c>
      <c r="G17" s="41" t="s">
        <v>186</v>
      </c>
      <c r="H17" s="45" t="s">
        <v>185</v>
      </c>
      <c r="I17" s="41" t="s">
        <v>218</v>
      </c>
      <c r="J17" s="41" t="s">
        <v>66</v>
      </c>
      <c r="K17" s="45"/>
      <c r="L17" s="45"/>
      <c r="M17" s="45">
        <v>8</v>
      </c>
      <c r="N17" s="45"/>
      <c r="O17" s="55"/>
      <c r="P17" s="45">
        <f t="shared" si="1"/>
        <v>0</v>
      </c>
      <c r="Q17" s="45"/>
      <c r="R17" s="45">
        <f t="shared" si="2"/>
        <v>0</v>
      </c>
      <c r="S17" s="45"/>
      <c r="T17" s="45">
        <f t="shared" si="3"/>
        <v>0</v>
      </c>
      <c r="U17" s="49">
        <f t="shared" si="0"/>
        <v>8</v>
      </c>
      <c r="V17" s="125"/>
      <c r="W17" s="129"/>
      <c r="X17" s="45"/>
      <c r="Y17" s="45">
        <v>1</v>
      </c>
      <c r="Z17" s="45"/>
      <c r="AA17" s="45"/>
      <c r="AB17" s="45"/>
      <c r="AC17" s="45"/>
      <c r="AD17" s="42" t="s">
        <v>187</v>
      </c>
      <c r="AE17" s="50"/>
      <c r="AF17" s="50"/>
      <c r="AG17" s="24"/>
      <c r="AH17" s="24"/>
      <c r="AI17" s="24"/>
      <c r="AJ17" s="24"/>
      <c r="AK17" s="24"/>
    </row>
    <row r="18" spans="1:37" s="25" customFormat="1" ht="33.75" x14ac:dyDescent="0.2">
      <c r="A18" s="116"/>
      <c r="B18" s="119"/>
      <c r="C18" s="119"/>
      <c r="D18" s="124"/>
      <c r="E18" s="41" t="s">
        <v>188</v>
      </c>
      <c r="F18" s="45" t="s">
        <v>189</v>
      </c>
      <c r="G18" s="41" t="s">
        <v>248</v>
      </c>
      <c r="H18" s="45" t="s">
        <v>189</v>
      </c>
      <c r="I18" s="42" t="s">
        <v>234</v>
      </c>
      <c r="J18" s="41" t="s">
        <v>66</v>
      </c>
      <c r="K18" s="45"/>
      <c r="L18" s="45"/>
      <c r="M18" s="45">
        <v>8</v>
      </c>
      <c r="N18" s="45"/>
      <c r="O18" s="55"/>
      <c r="P18" s="45">
        <f t="shared" si="1"/>
        <v>0</v>
      </c>
      <c r="Q18" s="45"/>
      <c r="R18" s="45">
        <f t="shared" si="2"/>
        <v>0</v>
      </c>
      <c r="S18" s="45"/>
      <c r="T18" s="45">
        <f t="shared" si="3"/>
        <v>0</v>
      </c>
      <c r="U18" s="49">
        <f t="shared" si="0"/>
        <v>8</v>
      </c>
      <c r="V18" s="125"/>
      <c r="W18" s="129"/>
      <c r="X18" s="45"/>
      <c r="Y18" s="45">
        <v>1</v>
      </c>
      <c r="Z18" s="45"/>
      <c r="AA18" s="45"/>
      <c r="AB18" s="45"/>
      <c r="AC18" s="45"/>
      <c r="AD18" s="42" t="s">
        <v>221</v>
      </c>
      <c r="AE18" s="50"/>
      <c r="AF18" s="50"/>
      <c r="AG18" s="24"/>
      <c r="AH18" s="24"/>
      <c r="AI18" s="24"/>
      <c r="AJ18" s="24"/>
      <c r="AK18" s="24"/>
    </row>
    <row r="19" spans="1:37" s="25" customFormat="1" ht="24.95" customHeight="1" x14ac:dyDescent="0.2">
      <c r="A19" s="117"/>
      <c r="B19" s="120"/>
      <c r="C19" s="120"/>
      <c r="D19" s="123"/>
      <c r="E19" s="41" t="s">
        <v>370</v>
      </c>
      <c r="F19" s="45" t="s">
        <v>106</v>
      </c>
      <c r="G19" s="41" t="s">
        <v>253</v>
      </c>
      <c r="H19" s="45"/>
      <c r="I19" s="42"/>
      <c r="J19" s="41" t="s">
        <v>119</v>
      </c>
      <c r="K19" s="45"/>
      <c r="L19" s="45"/>
      <c r="M19" s="45">
        <v>8</v>
      </c>
      <c r="N19" s="45"/>
      <c r="O19" s="55"/>
      <c r="P19" s="45">
        <f t="shared" si="1"/>
        <v>0</v>
      </c>
      <c r="Q19" s="45"/>
      <c r="R19" s="45">
        <f t="shared" si="2"/>
        <v>0</v>
      </c>
      <c r="S19" s="45"/>
      <c r="T19" s="45">
        <f t="shared" si="3"/>
        <v>0</v>
      </c>
      <c r="U19" s="49">
        <f t="shared" si="0"/>
        <v>8</v>
      </c>
      <c r="V19" s="108"/>
      <c r="W19" s="114"/>
      <c r="X19" s="45"/>
      <c r="Y19" s="45">
        <v>1</v>
      </c>
      <c r="Z19" s="45"/>
      <c r="AA19" s="45"/>
      <c r="AB19" s="45"/>
      <c r="AC19" s="45"/>
      <c r="AD19" s="42" t="s">
        <v>123</v>
      </c>
      <c r="AE19" s="50"/>
      <c r="AF19" s="50"/>
      <c r="AG19" s="24"/>
      <c r="AH19" s="24"/>
      <c r="AI19" s="24"/>
      <c r="AJ19" s="24"/>
      <c r="AK19" s="24"/>
    </row>
    <row r="20" spans="1:37" s="25" customFormat="1" ht="24.95" customHeight="1" x14ac:dyDescent="0.2">
      <c r="A20" s="115">
        <v>3</v>
      </c>
      <c r="B20" s="118">
        <v>2</v>
      </c>
      <c r="C20" s="118" t="s">
        <v>371</v>
      </c>
      <c r="D20" s="122" t="s">
        <v>190</v>
      </c>
      <c r="E20" s="29" t="s">
        <v>191</v>
      </c>
      <c r="F20" s="18" t="s">
        <v>134</v>
      </c>
      <c r="G20" s="41" t="s">
        <v>192</v>
      </c>
      <c r="H20" s="18" t="s">
        <v>134</v>
      </c>
      <c r="I20" s="23" t="s">
        <v>234</v>
      </c>
      <c r="J20" s="29" t="s">
        <v>66</v>
      </c>
      <c r="K20" s="18" t="s">
        <v>61</v>
      </c>
      <c r="L20" s="18" t="s">
        <v>217</v>
      </c>
      <c r="M20" s="18">
        <v>8</v>
      </c>
      <c r="N20" s="18"/>
      <c r="O20" s="39"/>
      <c r="P20" s="18">
        <f t="shared" si="1"/>
        <v>0</v>
      </c>
      <c r="Q20" s="18"/>
      <c r="R20" s="18">
        <f t="shared" si="2"/>
        <v>0</v>
      </c>
      <c r="S20" s="18"/>
      <c r="T20" s="18">
        <f t="shared" si="3"/>
        <v>0</v>
      </c>
      <c r="U20" s="30">
        <f t="shared" si="0"/>
        <v>8</v>
      </c>
      <c r="V20" s="115">
        <v>64</v>
      </c>
      <c r="W20" s="118">
        <v>8</v>
      </c>
      <c r="X20" s="18"/>
      <c r="Y20" s="18">
        <v>1</v>
      </c>
      <c r="Z20" s="18"/>
      <c r="AA20" s="18"/>
      <c r="AB20" s="18"/>
      <c r="AC20" s="18"/>
      <c r="AD20" s="23" t="s">
        <v>123</v>
      </c>
      <c r="AE20" s="27"/>
      <c r="AF20" s="27"/>
      <c r="AG20" s="24"/>
      <c r="AH20" s="24"/>
      <c r="AI20" s="24"/>
      <c r="AJ20" s="24"/>
      <c r="AK20" s="24"/>
    </row>
    <row r="21" spans="1:37" s="25" customFormat="1" ht="24.95" customHeight="1" x14ac:dyDescent="0.2">
      <c r="A21" s="116"/>
      <c r="B21" s="119"/>
      <c r="C21" s="119"/>
      <c r="D21" s="124"/>
      <c r="E21" s="29" t="s">
        <v>152</v>
      </c>
      <c r="F21" s="18" t="s">
        <v>134</v>
      </c>
      <c r="G21" s="41" t="s">
        <v>192</v>
      </c>
      <c r="H21" s="18" t="s">
        <v>134</v>
      </c>
      <c r="I21" s="23" t="s">
        <v>234</v>
      </c>
      <c r="J21" s="29" t="s">
        <v>66</v>
      </c>
      <c r="K21" s="18"/>
      <c r="L21" s="18" t="s">
        <v>217</v>
      </c>
      <c r="M21" s="18">
        <v>8</v>
      </c>
      <c r="N21" s="18"/>
      <c r="O21" s="39"/>
      <c r="P21" s="18">
        <f t="shared" si="1"/>
        <v>0</v>
      </c>
      <c r="Q21" s="18"/>
      <c r="R21" s="18">
        <f t="shared" si="2"/>
        <v>0</v>
      </c>
      <c r="S21" s="18"/>
      <c r="T21" s="18">
        <f t="shared" si="3"/>
        <v>0</v>
      </c>
      <c r="U21" s="30">
        <f t="shared" si="0"/>
        <v>8</v>
      </c>
      <c r="V21" s="116"/>
      <c r="W21" s="119"/>
      <c r="X21" s="18"/>
      <c r="Y21" s="18">
        <v>1</v>
      </c>
      <c r="Z21" s="18"/>
      <c r="AA21" s="18"/>
      <c r="AB21" s="18"/>
      <c r="AC21" s="18"/>
      <c r="AD21" s="23" t="s">
        <v>123</v>
      </c>
      <c r="AE21" s="27"/>
      <c r="AF21" s="27"/>
      <c r="AG21" s="24"/>
      <c r="AH21" s="24"/>
      <c r="AI21" s="24"/>
      <c r="AJ21" s="24"/>
      <c r="AK21" s="24"/>
    </row>
    <row r="22" spans="1:37" s="25" customFormat="1" ht="33.75" x14ac:dyDescent="0.2">
      <c r="A22" s="116"/>
      <c r="B22" s="119"/>
      <c r="C22" s="119"/>
      <c r="D22" s="124"/>
      <c r="E22" s="29" t="s">
        <v>193</v>
      </c>
      <c r="F22" s="18" t="s">
        <v>194</v>
      </c>
      <c r="G22" s="66" t="s">
        <v>256</v>
      </c>
      <c r="H22" s="18" t="s">
        <v>194</v>
      </c>
      <c r="I22" s="23" t="s">
        <v>234</v>
      </c>
      <c r="J22" s="41" t="s">
        <v>195</v>
      </c>
      <c r="K22" s="18"/>
      <c r="L22" s="18"/>
      <c r="M22" s="18">
        <v>8</v>
      </c>
      <c r="N22" s="18"/>
      <c r="O22" s="39"/>
      <c r="P22" s="18">
        <f t="shared" si="1"/>
        <v>0</v>
      </c>
      <c r="Q22" s="18"/>
      <c r="R22" s="18">
        <f t="shared" si="2"/>
        <v>0</v>
      </c>
      <c r="S22" s="18"/>
      <c r="T22" s="18">
        <f t="shared" si="3"/>
        <v>0</v>
      </c>
      <c r="U22" s="30">
        <f t="shared" si="0"/>
        <v>8</v>
      </c>
      <c r="V22" s="116"/>
      <c r="W22" s="119"/>
      <c r="X22" s="18"/>
      <c r="Y22" s="18">
        <v>1</v>
      </c>
      <c r="Z22" s="18"/>
      <c r="AA22" s="18"/>
      <c r="AB22" s="18"/>
      <c r="AC22" s="18"/>
      <c r="AD22" s="23" t="s">
        <v>221</v>
      </c>
      <c r="AE22" s="27"/>
      <c r="AF22" s="27"/>
      <c r="AG22" s="24"/>
      <c r="AH22" s="24"/>
      <c r="AI22" s="24"/>
      <c r="AJ22" s="24"/>
      <c r="AK22" s="24"/>
    </row>
    <row r="23" spans="1:37" s="25" customFormat="1" ht="33.75" x14ac:dyDescent="0.2">
      <c r="A23" s="116"/>
      <c r="B23" s="119"/>
      <c r="C23" s="119"/>
      <c r="D23" s="124"/>
      <c r="E23" s="29" t="s">
        <v>196</v>
      </c>
      <c r="F23" s="18" t="s">
        <v>197</v>
      </c>
      <c r="G23" s="41" t="s">
        <v>243</v>
      </c>
      <c r="H23" s="18" t="s">
        <v>197</v>
      </c>
      <c r="I23" s="23" t="s">
        <v>234</v>
      </c>
      <c r="J23" s="29" t="s">
        <v>66</v>
      </c>
      <c r="K23" s="18"/>
      <c r="L23" s="18"/>
      <c r="M23" s="18">
        <v>8</v>
      </c>
      <c r="N23" s="18"/>
      <c r="O23" s="39"/>
      <c r="P23" s="18">
        <f t="shared" si="1"/>
        <v>0</v>
      </c>
      <c r="Q23" s="18"/>
      <c r="R23" s="18">
        <f t="shared" si="2"/>
        <v>0</v>
      </c>
      <c r="S23" s="18"/>
      <c r="T23" s="18">
        <f t="shared" si="3"/>
        <v>0</v>
      </c>
      <c r="U23" s="30">
        <f t="shared" si="0"/>
        <v>8</v>
      </c>
      <c r="V23" s="116"/>
      <c r="W23" s="119"/>
      <c r="X23" s="18"/>
      <c r="Y23" s="18">
        <v>1</v>
      </c>
      <c r="Z23" s="18"/>
      <c r="AA23" s="18"/>
      <c r="AB23" s="18"/>
      <c r="AC23" s="18"/>
      <c r="AD23" s="23" t="s">
        <v>221</v>
      </c>
      <c r="AE23" s="27"/>
      <c r="AF23" s="27"/>
      <c r="AG23" s="24"/>
      <c r="AH23" s="24"/>
      <c r="AI23" s="24"/>
      <c r="AJ23" s="24"/>
      <c r="AK23" s="24"/>
    </row>
    <row r="24" spans="1:37" s="25" customFormat="1" ht="22.5" x14ac:dyDescent="0.2">
      <c r="A24" s="116"/>
      <c r="B24" s="119"/>
      <c r="C24" s="119"/>
      <c r="D24" s="124"/>
      <c r="E24" s="41" t="s">
        <v>198</v>
      </c>
      <c r="F24" s="18" t="s">
        <v>199</v>
      </c>
      <c r="G24" s="41" t="s">
        <v>249</v>
      </c>
      <c r="H24" s="45" t="s">
        <v>199</v>
      </c>
      <c r="I24" s="41" t="s">
        <v>218</v>
      </c>
      <c r="J24" s="41" t="s">
        <v>195</v>
      </c>
      <c r="K24" s="18"/>
      <c r="L24" s="18"/>
      <c r="M24" s="18">
        <v>8</v>
      </c>
      <c r="N24" s="18"/>
      <c r="O24" s="39"/>
      <c r="P24" s="18">
        <f t="shared" si="1"/>
        <v>0</v>
      </c>
      <c r="Q24" s="18"/>
      <c r="R24" s="18">
        <f t="shared" si="2"/>
        <v>0</v>
      </c>
      <c r="S24" s="18"/>
      <c r="T24" s="18">
        <f t="shared" si="3"/>
        <v>0</v>
      </c>
      <c r="U24" s="30">
        <f t="shared" si="0"/>
        <v>8</v>
      </c>
      <c r="V24" s="116"/>
      <c r="W24" s="119"/>
      <c r="X24" s="18"/>
      <c r="Y24" s="18">
        <v>1</v>
      </c>
      <c r="Z24" s="18"/>
      <c r="AA24" s="18"/>
      <c r="AB24" s="18"/>
      <c r="AC24" s="18"/>
      <c r="AD24" s="23" t="s">
        <v>187</v>
      </c>
      <c r="AE24" s="27"/>
      <c r="AF24" s="27"/>
      <c r="AG24" s="24"/>
      <c r="AH24" s="24"/>
      <c r="AI24" s="24"/>
      <c r="AJ24" s="24"/>
      <c r="AK24" s="24"/>
    </row>
    <row r="25" spans="1:37" s="25" customFormat="1" ht="23.1" customHeight="1" x14ac:dyDescent="0.2">
      <c r="A25" s="116"/>
      <c r="B25" s="119"/>
      <c r="C25" s="119"/>
      <c r="D25" s="124"/>
      <c r="E25" s="29" t="s">
        <v>372</v>
      </c>
      <c r="F25" s="18" t="s">
        <v>106</v>
      </c>
      <c r="G25" s="42" t="s">
        <v>242</v>
      </c>
      <c r="H25" s="18"/>
      <c r="I25" s="23"/>
      <c r="J25" s="29" t="s">
        <v>119</v>
      </c>
      <c r="K25" s="18"/>
      <c r="L25" s="18"/>
      <c r="M25" s="18">
        <v>8</v>
      </c>
      <c r="N25" s="18"/>
      <c r="O25" s="39"/>
      <c r="P25" s="18">
        <f t="shared" si="1"/>
        <v>0</v>
      </c>
      <c r="Q25" s="18"/>
      <c r="R25" s="18">
        <f t="shared" si="2"/>
        <v>0</v>
      </c>
      <c r="S25" s="18"/>
      <c r="T25" s="18">
        <f t="shared" si="3"/>
        <v>0</v>
      </c>
      <c r="U25" s="30">
        <f t="shared" si="0"/>
        <v>8</v>
      </c>
      <c r="V25" s="116"/>
      <c r="W25" s="119"/>
      <c r="X25" s="18"/>
      <c r="Y25" s="18">
        <v>1</v>
      </c>
      <c r="Z25" s="18"/>
      <c r="AA25" s="18"/>
      <c r="AB25" s="18"/>
      <c r="AC25" s="18"/>
      <c r="AD25" s="23" t="s">
        <v>123</v>
      </c>
      <c r="AE25" s="27"/>
      <c r="AF25" s="27"/>
      <c r="AG25" s="24"/>
      <c r="AH25" s="24"/>
      <c r="AI25" s="24"/>
      <c r="AJ25" s="24"/>
      <c r="AK25" s="24"/>
    </row>
    <row r="26" spans="1:37" s="26" customFormat="1" ht="22.5" x14ac:dyDescent="0.2">
      <c r="A26" s="116"/>
      <c r="B26" s="119"/>
      <c r="C26" s="119"/>
      <c r="D26" s="124"/>
      <c r="E26" s="29" t="s">
        <v>373</v>
      </c>
      <c r="F26" s="29" t="s">
        <v>106</v>
      </c>
      <c r="G26" s="41" t="s">
        <v>240</v>
      </c>
      <c r="H26" s="27"/>
      <c r="I26" s="29"/>
      <c r="J26" s="27" t="s">
        <v>119</v>
      </c>
      <c r="K26" s="29"/>
      <c r="L26" s="29"/>
      <c r="M26" s="29">
        <v>8</v>
      </c>
      <c r="N26" s="29"/>
      <c r="O26" s="36"/>
      <c r="P26" s="27">
        <f t="shared" si="1"/>
        <v>0</v>
      </c>
      <c r="Q26" s="27"/>
      <c r="R26" s="27">
        <f t="shared" si="2"/>
        <v>0</v>
      </c>
      <c r="S26" s="27"/>
      <c r="T26" s="27">
        <f t="shared" si="3"/>
        <v>0</v>
      </c>
      <c r="U26" s="27">
        <f t="shared" si="0"/>
        <v>8</v>
      </c>
      <c r="V26" s="116"/>
      <c r="W26" s="119"/>
      <c r="X26" s="27"/>
      <c r="Y26" s="27">
        <v>1</v>
      </c>
      <c r="Z26" s="27"/>
      <c r="AA26" s="27"/>
      <c r="AB26" s="27"/>
      <c r="AC26" s="27"/>
      <c r="AD26" s="29" t="s">
        <v>123</v>
      </c>
      <c r="AE26" s="27"/>
      <c r="AF26" s="27"/>
      <c r="AG26" s="24"/>
      <c r="AH26" s="24"/>
      <c r="AI26" s="24"/>
      <c r="AJ26" s="24"/>
      <c r="AK26" s="24"/>
    </row>
    <row r="27" spans="1:37" s="25" customFormat="1" ht="22.5" x14ac:dyDescent="0.2">
      <c r="A27" s="117"/>
      <c r="B27" s="120"/>
      <c r="C27" s="120"/>
      <c r="D27" s="123"/>
      <c r="E27" s="23" t="s">
        <v>385</v>
      </c>
      <c r="F27" s="18" t="s">
        <v>106</v>
      </c>
      <c r="G27" s="42" t="s">
        <v>201</v>
      </c>
      <c r="H27" s="18"/>
      <c r="I27" s="23"/>
      <c r="J27" s="18" t="s">
        <v>119</v>
      </c>
      <c r="K27" s="18"/>
      <c r="L27" s="18"/>
      <c r="M27" s="18">
        <v>8</v>
      </c>
      <c r="N27" s="18"/>
      <c r="O27" s="38"/>
      <c r="P27" s="18">
        <f t="shared" si="1"/>
        <v>0</v>
      </c>
      <c r="Q27" s="18"/>
      <c r="R27" s="18">
        <f t="shared" si="2"/>
        <v>0</v>
      </c>
      <c r="S27" s="18"/>
      <c r="T27" s="18">
        <f t="shared" si="3"/>
        <v>0</v>
      </c>
      <c r="U27" s="30">
        <f t="shared" si="0"/>
        <v>8</v>
      </c>
      <c r="V27" s="117"/>
      <c r="W27" s="120"/>
      <c r="X27" s="18"/>
      <c r="Y27" s="18">
        <v>1</v>
      </c>
      <c r="Z27" s="18"/>
      <c r="AA27" s="18"/>
      <c r="AB27" s="18"/>
      <c r="AC27" s="18"/>
      <c r="AD27" s="23" t="s">
        <v>123</v>
      </c>
      <c r="AE27" s="27"/>
      <c r="AF27" s="27"/>
      <c r="AG27" s="24"/>
      <c r="AH27" s="24"/>
      <c r="AI27" s="24"/>
      <c r="AJ27" s="24"/>
      <c r="AK27" s="24"/>
    </row>
    <row r="28" spans="1:37" s="25" customFormat="1" ht="33.75" x14ac:dyDescent="0.2">
      <c r="A28" s="115">
        <v>3</v>
      </c>
      <c r="B28" s="118">
        <v>2</v>
      </c>
      <c r="C28" s="118" t="s">
        <v>374</v>
      </c>
      <c r="D28" s="122" t="s">
        <v>202</v>
      </c>
      <c r="E28" s="23" t="s">
        <v>375</v>
      </c>
      <c r="F28" s="18" t="s">
        <v>203</v>
      </c>
      <c r="G28" s="42" t="s">
        <v>204</v>
      </c>
      <c r="H28" s="45"/>
      <c r="I28" s="42"/>
      <c r="J28" s="45" t="s">
        <v>119</v>
      </c>
      <c r="K28" s="45"/>
      <c r="L28" s="45"/>
      <c r="M28" s="45">
        <v>8</v>
      </c>
      <c r="N28" s="45"/>
      <c r="O28" s="45"/>
      <c r="P28" s="45">
        <f t="shared" si="1"/>
        <v>0</v>
      </c>
      <c r="Q28" s="45"/>
      <c r="R28" s="45">
        <f t="shared" si="2"/>
        <v>0</v>
      </c>
      <c r="S28" s="45"/>
      <c r="T28" s="45">
        <f t="shared" si="3"/>
        <v>0</v>
      </c>
      <c r="U28" s="49">
        <f t="shared" si="0"/>
        <v>8</v>
      </c>
      <c r="V28" s="113">
        <v>32</v>
      </c>
      <c r="W28" s="113">
        <v>4</v>
      </c>
      <c r="X28" s="45"/>
      <c r="Y28" s="45">
        <v>1</v>
      </c>
      <c r="Z28" s="45"/>
      <c r="AA28" s="45"/>
      <c r="AB28" s="45"/>
      <c r="AC28" s="45"/>
      <c r="AD28" s="42" t="s">
        <v>223</v>
      </c>
      <c r="AE28" s="50"/>
      <c r="AF28" s="50"/>
      <c r="AG28" s="24"/>
      <c r="AH28" s="24"/>
      <c r="AI28" s="24"/>
      <c r="AJ28" s="24"/>
      <c r="AK28" s="24"/>
    </row>
    <row r="29" spans="1:37" s="26" customFormat="1" ht="33.75" x14ac:dyDescent="0.2">
      <c r="A29" s="116"/>
      <c r="B29" s="119"/>
      <c r="C29" s="119"/>
      <c r="D29" s="124"/>
      <c r="E29" s="29" t="s">
        <v>205</v>
      </c>
      <c r="F29" s="27" t="s">
        <v>206</v>
      </c>
      <c r="G29" s="41" t="s">
        <v>233</v>
      </c>
      <c r="H29" s="54"/>
      <c r="I29" s="50"/>
      <c r="J29" s="50" t="s">
        <v>119</v>
      </c>
      <c r="K29" s="50"/>
      <c r="L29" s="50"/>
      <c r="M29" s="50">
        <v>8</v>
      </c>
      <c r="N29" s="50"/>
      <c r="O29" s="50"/>
      <c r="P29" s="50">
        <f t="shared" si="1"/>
        <v>0</v>
      </c>
      <c r="Q29" s="50"/>
      <c r="R29" s="50">
        <f t="shared" si="2"/>
        <v>0</v>
      </c>
      <c r="S29" s="50"/>
      <c r="T29" s="50">
        <f t="shared" si="3"/>
        <v>0</v>
      </c>
      <c r="U29" s="50">
        <f t="shared" si="0"/>
        <v>8</v>
      </c>
      <c r="V29" s="129"/>
      <c r="W29" s="129"/>
      <c r="X29" s="50"/>
      <c r="Y29" s="50">
        <v>1</v>
      </c>
      <c r="Z29" s="50"/>
      <c r="AA29" s="50"/>
      <c r="AB29" s="50"/>
      <c r="AC29" s="50"/>
      <c r="AD29" s="41" t="s">
        <v>223</v>
      </c>
      <c r="AE29" s="50"/>
      <c r="AF29" s="50"/>
      <c r="AG29" s="24"/>
      <c r="AH29" s="24"/>
      <c r="AI29" s="24"/>
      <c r="AJ29" s="24"/>
      <c r="AK29" s="24"/>
    </row>
    <row r="30" spans="1:37" s="25" customFormat="1" ht="22.5" x14ac:dyDescent="0.2">
      <c r="A30" s="117"/>
      <c r="B30" s="120"/>
      <c r="C30" s="120"/>
      <c r="D30" s="123"/>
      <c r="E30" s="42" t="s">
        <v>207</v>
      </c>
      <c r="F30" s="45" t="s">
        <v>67</v>
      </c>
      <c r="G30" s="66" t="s">
        <v>264</v>
      </c>
      <c r="H30" s="45"/>
      <c r="I30" s="42"/>
      <c r="J30" s="45" t="s">
        <v>235</v>
      </c>
      <c r="K30" s="45" t="s">
        <v>61</v>
      </c>
      <c r="L30" s="45"/>
      <c r="M30" s="45">
        <v>16</v>
      </c>
      <c r="N30" s="45"/>
      <c r="O30" s="45"/>
      <c r="P30" s="45">
        <f t="shared" si="1"/>
        <v>0</v>
      </c>
      <c r="Q30" s="45"/>
      <c r="R30" s="45">
        <f t="shared" si="2"/>
        <v>0</v>
      </c>
      <c r="S30" s="45"/>
      <c r="T30" s="45">
        <f t="shared" si="3"/>
        <v>0</v>
      </c>
      <c r="U30" s="49">
        <f t="shared" si="0"/>
        <v>16</v>
      </c>
      <c r="V30" s="114"/>
      <c r="W30" s="114"/>
      <c r="X30" s="45"/>
      <c r="Y30" s="45">
        <v>2</v>
      </c>
      <c r="Z30" s="45"/>
      <c r="AA30" s="45"/>
      <c r="AB30" s="45"/>
      <c r="AC30" s="45"/>
      <c r="AD30" s="42" t="s">
        <v>170</v>
      </c>
      <c r="AE30" s="50"/>
      <c r="AF30" s="50"/>
      <c r="AG30" s="24"/>
      <c r="AH30" s="24"/>
      <c r="AI30" s="24"/>
      <c r="AJ30" s="24"/>
      <c r="AK30" s="24"/>
    </row>
    <row r="31" spans="1:37" s="25" customFormat="1" ht="23.1" customHeight="1" x14ac:dyDescent="0.2">
      <c r="A31" s="115">
        <v>3</v>
      </c>
      <c r="B31" s="23">
        <v>1</v>
      </c>
      <c r="C31" s="140" t="s">
        <v>376</v>
      </c>
      <c r="D31" s="122" t="s">
        <v>377</v>
      </c>
      <c r="E31" s="23" t="s">
        <v>378</v>
      </c>
      <c r="F31" s="18" t="s">
        <v>90</v>
      </c>
      <c r="G31" s="23" t="s">
        <v>230</v>
      </c>
      <c r="H31" s="45" t="s">
        <v>90</v>
      </c>
      <c r="I31" s="42" t="s">
        <v>234</v>
      </c>
      <c r="J31" s="42" t="s">
        <v>68</v>
      </c>
      <c r="K31" s="45"/>
      <c r="L31" s="45"/>
      <c r="M31" s="45">
        <v>8</v>
      </c>
      <c r="N31" s="45"/>
      <c r="O31" s="45"/>
      <c r="P31" s="45">
        <f t="shared" si="1"/>
        <v>0</v>
      </c>
      <c r="Q31" s="45"/>
      <c r="R31" s="45">
        <f t="shared" si="2"/>
        <v>0</v>
      </c>
      <c r="S31" s="45"/>
      <c r="T31" s="45">
        <f t="shared" si="3"/>
        <v>0</v>
      </c>
      <c r="U31" s="49">
        <f t="shared" si="0"/>
        <v>8</v>
      </c>
      <c r="V31" s="113">
        <v>24</v>
      </c>
      <c r="W31" s="113">
        <v>3</v>
      </c>
      <c r="X31" s="45"/>
      <c r="Y31" s="45"/>
      <c r="Z31" s="45"/>
      <c r="AA31" s="45"/>
      <c r="AB31" s="45"/>
      <c r="AC31" s="45">
        <v>1</v>
      </c>
      <c r="AD31" s="42" t="s">
        <v>113</v>
      </c>
      <c r="AE31" s="50"/>
      <c r="AF31" s="50"/>
      <c r="AG31" s="24"/>
      <c r="AH31" s="24"/>
      <c r="AI31" s="24"/>
      <c r="AJ31" s="24"/>
      <c r="AK31" s="24"/>
    </row>
    <row r="32" spans="1:37" s="25" customFormat="1" ht="24.95" customHeight="1" x14ac:dyDescent="0.2">
      <c r="A32" s="117"/>
      <c r="B32" s="18">
        <v>1</v>
      </c>
      <c r="C32" s="141"/>
      <c r="D32" s="123"/>
      <c r="E32" s="42" t="s">
        <v>208</v>
      </c>
      <c r="F32" s="18" t="s">
        <v>106</v>
      </c>
      <c r="G32" s="42" t="s">
        <v>107</v>
      </c>
      <c r="H32" s="45" t="s">
        <v>106</v>
      </c>
      <c r="I32" s="42" t="s">
        <v>234</v>
      </c>
      <c r="J32" s="45" t="s">
        <v>72</v>
      </c>
      <c r="K32" s="45" t="s">
        <v>61</v>
      </c>
      <c r="L32" s="45" t="s">
        <v>217</v>
      </c>
      <c r="M32" s="45">
        <v>16</v>
      </c>
      <c r="N32" s="45"/>
      <c r="O32" s="45"/>
      <c r="P32" s="45">
        <f t="shared" si="1"/>
        <v>0</v>
      </c>
      <c r="Q32" s="45"/>
      <c r="R32" s="45">
        <f t="shared" si="2"/>
        <v>0</v>
      </c>
      <c r="S32" s="45"/>
      <c r="T32" s="45">
        <f t="shared" si="3"/>
        <v>0</v>
      </c>
      <c r="U32" s="49">
        <f t="shared" si="0"/>
        <v>16</v>
      </c>
      <c r="V32" s="114"/>
      <c r="W32" s="114"/>
      <c r="X32" s="45"/>
      <c r="Y32" s="45"/>
      <c r="Z32" s="45"/>
      <c r="AA32" s="45"/>
      <c r="AB32" s="45"/>
      <c r="AC32" s="45">
        <v>2</v>
      </c>
      <c r="AD32" s="42" t="s">
        <v>113</v>
      </c>
      <c r="AE32" s="50"/>
      <c r="AF32" s="50"/>
      <c r="AG32" s="24"/>
      <c r="AH32" s="24"/>
      <c r="AI32" s="24"/>
      <c r="AJ32" s="24"/>
      <c r="AK32" s="24"/>
    </row>
    <row r="33" spans="1:37" s="25" customFormat="1" ht="33.75" x14ac:dyDescent="0.2">
      <c r="A33" s="50">
        <v>3</v>
      </c>
      <c r="B33" s="67" t="s">
        <v>328</v>
      </c>
      <c r="C33" s="45" t="s">
        <v>379</v>
      </c>
      <c r="D33" s="41" t="s">
        <v>380</v>
      </c>
      <c r="E33" s="41" t="s">
        <v>114</v>
      </c>
      <c r="F33" s="18" t="s">
        <v>106</v>
      </c>
      <c r="G33" s="41" t="s">
        <v>200</v>
      </c>
      <c r="H33" s="42"/>
      <c r="I33" s="42"/>
      <c r="J33" s="92" t="s">
        <v>285</v>
      </c>
      <c r="K33" s="18" t="s">
        <v>61</v>
      </c>
      <c r="L33" s="18"/>
      <c r="M33" s="18"/>
      <c r="N33" s="18"/>
      <c r="O33" s="32">
        <v>575</v>
      </c>
      <c r="P33" s="18">
        <f t="shared" si="1"/>
        <v>575</v>
      </c>
      <c r="Q33" s="18"/>
      <c r="R33" s="18">
        <f t="shared" si="2"/>
        <v>0</v>
      </c>
      <c r="S33" s="18"/>
      <c r="T33" s="18">
        <f>S33*0.1</f>
        <v>0</v>
      </c>
      <c r="U33" s="30">
        <f>SUM(T33+R33+O33+N33+M33)</f>
        <v>575</v>
      </c>
      <c r="V33" s="27">
        <v>575</v>
      </c>
      <c r="W33" s="18">
        <v>23</v>
      </c>
      <c r="X33" s="18"/>
      <c r="Y33" s="18">
        <v>23</v>
      </c>
      <c r="Z33" s="18"/>
      <c r="AA33" s="18"/>
      <c r="AB33" s="18"/>
      <c r="AC33" s="18"/>
      <c r="AD33" s="23" t="s">
        <v>227</v>
      </c>
      <c r="AE33" s="27"/>
      <c r="AF33" s="27"/>
      <c r="AG33" s="24"/>
      <c r="AH33" s="24"/>
      <c r="AI33" s="24"/>
      <c r="AJ33" s="24"/>
      <c r="AK33" s="24"/>
    </row>
    <row r="34" spans="1:37" s="25" customFormat="1" x14ac:dyDescent="0.2">
      <c r="A34" s="27">
        <v>3</v>
      </c>
      <c r="B34" s="18">
        <v>2</v>
      </c>
      <c r="C34" s="18" t="s">
        <v>381</v>
      </c>
      <c r="D34" s="29" t="s">
        <v>382</v>
      </c>
      <c r="E34" s="29" t="s">
        <v>209</v>
      </c>
      <c r="F34" s="18"/>
      <c r="G34" s="23"/>
      <c r="H34" s="18"/>
      <c r="I34" s="23"/>
      <c r="J34" s="18"/>
      <c r="K34" s="18"/>
      <c r="L34" s="18"/>
      <c r="M34" s="18"/>
      <c r="N34" s="18"/>
      <c r="O34" s="18"/>
      <c r="P34" s="18">
        <f t="shared" si="1"/>
        <v>0</v>
      </c>
      <c r="Q34" s="18"/>
      <c r="R34" s="18">
        <f t="shared" si="2"/>
        <v>0</v>
      </c>
      <c r="S34" s="18"/>
      <c r="T34" s="18">
        <v>0</v>
      </c>
      <c r="U34" s="30">
        <f t="shared" si="0"/>
        <v>0</v>
      </c>
      <c r="V34" s="18">
        <v>150</v>
      </c>
      <c r="W34" s="18">
        <v>6</v>
      </c>
      <c r="X34" s="18"/>
      <c r="Y34" s="18"/>
      <c r="Z34" s="18"/>
      <c r="AA34" s="18"/>
      <c r="AB34" s="18">
        <v>6</v>
      </c>
      <c r="AC34" s="18"/>
      <c r="AD34" s="23" t="s">
        <v>210</v>
      </c>
      <c r="AE34" s="27"/>
      <c r="AF34" s="27"/>
      <c r="AG34" s="24"/>
      <c r="AH34" s="24"/>
      <c r="AI34" s="24"/>
      <c r="AJ34" s="24"/>
      <c r="AK34" s="24"/>
    </row>
    <row r="35" spans="1:37" x14ac:dyDescent="0.2">
      <c r="A35" s="1"/>
      <c r="B35" s="15"/>
      <c r="C35" s="15"/>
      <c r="D35" s="16"/>
      <c r="E35" s="16"/>
      <c r="F35" s="16"/>
      <c r="G35" s="22"/>
      <c r="H35" s="16"/>
      <c r="I35" s="22"/>
      <c r="J35" s="16"/>
      <c r="K35" s="16"/>
      <c r="L35" s="16"/>
      <c r="M35" s="16"/>
      <c r="N35" s="16"/>
      <c r="O35" s="15"/>
      <c r="P35" s="15"/>
      <c r="Q35" s="15"/>
      <c r="R35" s="15"/>
      <c r="S35" s="15"/>
      <c r="T35" s="15"/>
      <c r="U35" s="15"/>
      <c r="V35" s="16"/>
      <c r="W35" s="2">
        <f t="shared" ref="W35:AC35" si="4">SUM(W5:W34)</f>
        <v>60</v>
      </c>
      <c r="X35" s="2">
        <f t="shared" si="4"/>
        <v>0</v>
      </c>
      <c r="Y35" s="2">
        <f t="shared" si="4"/>
        <v>51</v>
      </c>
      <c r="Z35" s="2">
        <f t="shared" si="4"/>
        <v>0</v>
      </c>
      <c r="AA35" s="2">
        <f t="shared" si="4"/>
        <v>0</v>
      </c>
      <c r="AB35" s="2">
        <f t="shared" si="4"/>
        <v>6</v>
      </c>
      <c r="AC35" s="2">
        <f t="shared" si="4"/>
        <v>3</v>
      </c>
      <c r="AD35" s="17"/>
      <c r="AE35" s="1"/>
      <c r="AF35" s="1"/>
      <c r="AG35" s="24"/>
      <c r="AH35" s="24"/>
      <c r="AI35" s="24"/>
      <c r="AJ35" s="24"/>
      <c r="AK35" s="24"/>
    </row>
  </sheetData>
  <mergeCells count="39">
    <mergeCell ref="V28:V30"/>
    <mergeCell ref="W28:W30"/>
    <mergeCell ref="V31:V32"/>
    <mergeCell ref="W31:W32"/>
    <mergeCell ref="V10:V14"/>
    <mergeCell ref="W10:W14"/>
    <mergeCell ref="V15:V19"/>
    <mergeCell ref="W15:W19"/>
    <mergeCell ref="V20:V27"/>
    <mergeCell ref="W20:W27"/>
    <mergeCell ref="A31:A32"/>
    <mergeCell ref="D31:D32"/>
    <mergeCell ref="A20:A27"/>
    <mergeCell ref="B20:B27"/>
    <mergeCell ref="D20:D27"/>
    <mergeCell ref="A28:A30"/>
    <mergeCell ref="B28:B30"/>
    <mergeCell ref="D28:D30"/>
    <mergeCell ref="C20:C27"/>
    <mergeCell ref="C28:C30"/>
    <mergeCell ref="C31:C32"/>
    <mergeCell ref="A10:A14"/>
    <mergeCell ref="B10:B14"/>
    <mergeCell ref="D10:D14"/>
    <mergeCell ref="A15:A19"/>
    <mergeCell ref="B15:B19"/>
    <mergeCell ref="D15:D19"/>
    <mergeCell ref="C10:C14"/>
    <mergeCell ref="C15:C19"/>
    <mergeCell ref="A1:E1"/>
    <mergeCell ref="N2:T2"/>
    <mergeCell ref="AE2:AF2"/>
    <mergeCell ref="B4:AD4"/>
    <mergeCell ref="A5:A9"/>
    <mergeCell ref="B5:B9"/>
    <mergeCell ref="D5:D9"/>
    <mergeCell ref="V5:V9"/>
    <mergeCell ref="W5:W9"/>
    <mergeCell ref="C5:C9"/>
  </mergeCells>
  <phoneticPr fontId="9" type="noConversion"/>
  <pageMargins left="0.75" right="0.75" top="1" bottom="1" header="0.5" footer="0.5"/>
  <pageSetup paperSize="8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39"/>
  <sheetViews>
    <sheetView topLeftCell="A3" workbookViewId="0">
      <selection activeCell="A41" sqref="A41"/>
    </sheetView>
  </sheetViews>
  <sheetFormatPr defaultColWidth="11.42578125" defaultRowHeight="12.75" x14ac:dyDescent="0.2"/>
  <cols>
    <col min="1" max="1" width="29" bestFit="1" customWidth="1"/>
    <col min="2" max="2" width="55" customWidth="1"/>
  </cols>
  <sheetData>
    <row r="2" spans="1:2" x14ac:dyDescent="0.2">
      <c r="A2" s="57" t="s">
        <v>265</v>
      </c>
      <c r="B2" s="58"/>
    </row>
    <row r="3" spans="1:2" x14ac:dyDescent="0.2">
      <c r="A3" s="59" t="s">
        <v>266</v>
      </c>
      <c r="B3" s="60" t="s">
        <v>267</v>
      </c>
    </row>
    <row r="4" spans="1:2" x14ac:dyDescent="0.2">
      <c r="A4" s="59" t="s">
        <v>268</v>
      </c>
      <c r="B4" s="60" t="s">
        <v>269</v>
      </c>
    </row>
    <row r="5" spans="1:2" x14ac:dyDescent="0.2">
      <c r="A5" s="59" t="s">
        <v>270</v>
      </c>
      <c r="B5" s="60" t="s">
        <v>271</v>
      </c>
    </row>
    <row r="6" spans="1:2" x14ac:dyDescent="0.2">
      <c r="A6" s="59" t="s">
        <v>272</v>
      </c>
      <c r="B6" s="60" t="s">
        <v>273</v>
      </c>
    </row>
    <row r="7" spans="1:2" x14ac:dyDescent="0.2">
      <c r="A7" s="59" t="s">
        <v>274</v>
      </c>
      <c r="B7" s="60" t="s">
        <v>275</v>
      </c>
    </row>
    <row r="8" spans="1:2" x14ac:dyDescent="0.2">
      <c r="A8" s="59" t="s">
        <v>276</v>
      </c>
      <c r="B8" s="60" t="s">
        <v>277</v>
      </c>
    </row>
    <row r="9" spans="1:2" x14ac:dyDescent="0.2">
      <c r="A9" s="59"/>
      <c r="B9" s="58"/>
    </row>
    <row r="10" spans="1:2" x14ac:dyDescent="0.2">
      <c r="A10" s="59"/>
      <c r="B10" s="58"/>
    </row>
    <row r="11" spans="1:2" x14ac:dyDescent="0.2">
      <c r="A11" s="59" t="s">
        <v>278</v>
      </c>
      <c r="B11" s="58"/>
    </row>
    <row r="12" spans="1:2" x14ac:dyDescent="0.2">
      <c r="A12" s="62" t="s">
        <v>66</v>
      </c>
      <c r="B12" s="77" t="s">
        <v>279</v>
      </c>
    </row>
    <row r="13" spans="1:2" x14ac:dyDescent="0.2">
      <c r="A13" s="62" t="s">
        <v>72</v>
      </c>
      <c r="B13" s="77" t="s">
        <v>280</v>
      </c>
    </row>
    <row r="14" spans="1:2" x14ac:dyDescent="0.2">
      <c r="A14" s="62" t="s">
        <v>281</v>
      </c>
      <c r="B14" s="77" t="s">
        <v>282</v>
      </c>
    </row>
    <row r="15" spans="1:2" x14ac:dyDescent="0.2">
      <c r="A15" s="62" t="s">
        <v>68</v>
      </c>
      <c r="B15" s="77" t="s">
        <v>283</v>
      </c>
    </row>
    <row r="16" spans="1:2" x14ac:dyDescent="0.2">
      <c r="A16" s="62" t="s">
        <v>195</v>
      </c>
      <c r="B16" s="77" t="s">
        <v>284</v>
      </c>
    </row>
    <row r="17" spans="1:2" x14ac:dyDescent="0.2">
      <c r="A17" s="62" t="s">
        <v>285</v>
      </c>
      <c r="B17" s="77" t="s">
        <v>286</v>
      </c>
    </row>
    <row r="18" spans="1:2" x14ac:dyDescent="0.2">
      <c r="A18" s="62" t="s">
        <v>119</v>
      </c>
      <c r="B18" s="78" t="s">
        <v>287</v>
      </c>
    </row>
    <row r="19" spans="1:2" x14ac:dyDescent="0.2">
      <c r="A19" s="62" t="s">
        <v>288</v>
      </c>
      <c r="B19" s="79" t="s">
        <v>289</v>
      </c>
    </row>
    <row r="20" spans="1:2" x14ac:dyDescent="0.2">
      <c r="A20" s="62" t="s">
        <v>290</v>
      </c>
      <c r="B20" s="79" t="s">
        <v>291</v>
      </c>
    </row>
    <row r="21" spans="1:2" x14ac:dyDescent="0.2">
      <c r="A21" s="80" t="s">
        <v>292</v>
      </c>
      <c r="B21" s="62" t="s">
        <v>293</v>
      </c>
    </row>
    <row r="22" spans="1:2" ht="38.25" x14ac:dyDescent="0.2">
      <c r="A22" s="81" t="s">
        <v>176</v>
      </c>
      <c r="B22" s="82" t="s">
        <v>294</v>
      </c>
    </row>
    <row r="23" spans="1:2" ht="25.5" x14ac:dyDescent="0.2">
      <c r="A23" s="81" t="s">
        <v>218</v>
      </c>
      <c r="B23" s="82" t="s">
        <v>295</v>
      </c>
    </row>
    <row r="24" spans="1:2" ht="25.5" x14ac:dyDescent="0.2">
      <c r="A24" s="81" t="s">
        <v>234</v>
      </c>
      <c r="B24" s="82" t="s">
        <v>296</v>
      </c>
    </row>
    <row r="25" spans="1:2" x14ac:dyDescent="0.2">
      <c r="A25" s="83" t="s">
        <v>219</v>
      </c>
      <c r="B25" s="84" t="s">
        <v>297</v>
      </c>
    </row>
    <row r="26" spans="1:2" x14ac:dyDescent="0.2">
      <c r="A26" s="83" t="s">
        <v>65</v>
      </c>
      <c r="B26" s="82" t="s">
        <v>298</v>
      </c>
    </row>
    <row r="27" spans="1:2" x14ac:dyDescent="0.2">
      <c r="A27" s="83" t="s">
        <v>299</v>
      </c>
      <c r="B27" s="84" t="s">
        <v>300</v>
      </c>
    </row>
    <row r="28" spans="1:2" x14ac:dyDescent="0.2">
      <c r="A28" s="83" t="s">
        <v>301</v>
      </c>
      <c r="B28" s="84" t="s">
        <v>302</v>
      </c>
    </row>
    <row r="29" spans="1:2" x14ac:dyDescent="0.2">
      <c r="A29" s="83" t="s">
        <v>303</v>
      </c>
      <c r="B29" s="84" t="s">
        <v>304</v>
      </c>
    </row>
    <row r="30" spans="1:2" x14ac:dyDescent="0.2">
      <c r="A30" s="62" t="s">
        <v>305</v>
      </c>
      <c r="B30" s="82" t="s">
        <v>306</v>
      </c>
    </row>
    <row r="31" spans="1:2" x14ac:dyDescent="0.2">
      <c r="A31" s="63" t="s">
        <v>307</v>
      </c>
      <c r="B31" s="63"/>
    </row>
    <row r="32" spans="1:2" x14ac:dyDescent="0.2">
      <c r="A32" s="61" t="s">
        <v>308</v>
      </c>
      <c r="B32" s="61" t="s">
        <v>317</v>
      </c>
    </row>
    <row r="33" spans="1:2" x14ac:dyDescent="0.2">
      <c r="A33" s="61" t="s">
        <v>308</v>
      </c>
      <c r="B33" s="61" t="s">
        <v>318</v>
      </c>
    </row>
    <row r="34" spans="1:2" x14ac:dyDescent="0.2">
      <c r="A34" s="61" t="s">
        <v>309</v>
      </c>
      <c r="B34" s="61" t="s">
        <v>319</v>
      </c>
    </row>
    <row r="35" spans="1:2" x14ac:dyDescent="0.2">
      <c r="A35" s="58"/>
      <c r="B35" s="58"/>
    </row>
    <row r="36" spans="1:2" x14ac:dyDescent="0.2">
      <c r="A36" s="64" t="s">
        <v>310</v>
      </c>
      <c r="B36" s="64"/>
    </row>
    <row r="37" spans="1:2" ht="38.25" x14ac:dyDescent="0.2">
      <c r="A37" s="65" t="s">
        <v>311</v>
      </c>
      <c r="B37" s="69" t="s">
        <v>312</v>
      </c>
    </row>
    <row r="38" spans="1:2" ht="25.5" x14ac:dyDescent="0.2">
      <c r="A38" s="65" t="s">
        <v>313</v>
      </c>
      <c r="B38" s="69" t="s">
        <v>314</v>
      </c>
    </row>
    <row r="39" spans="1:2" x14ac:dyDescent="0.2">
      <c r="A39" s="64" t="s">
        <v>315</v>
      </c>
      <c r="B39" s="69" t="s">
        <v>316</v>
      </c>
    </row>
  </sheetData>
  <hyperlinks>
    <hyperlink ref="B22" r:id="rId1" tooltip="maggiori informazioni" display="http://www.unimore.it/ateneo/DMR.html" xr:uid="{00000000-0004-0000-0300-000000000000}"/>
    <hyperlink ref="B23" r:id="rId2" tooltip="maggiori informazioni" display="http://www.unimore.it/ateneo/DMM.html" xr:uid="{00000000-0004-0000-0300-000001000000}"/>
    <hyperlink ref="B24" r:id="rId3" tooltip="maggiori informazioni" display="http://www.unimore.it/ateneo/DBN.html" xr:uid="{00000000-0004-0000-0300-000002000000}"/>
    <hyperlink ref="B25" r:id="rId4" tooltip="maggiori informazioni" display="http://www.unimore.it/ateneo/DSV.html" xr:uid="{00000000-0004-0000-0300-000003000000}"/>
    <hyperlink ref="B26" r:id="rId5" tooltip="maggiori informazioni" display="http://www.unimore.it/ateneo/DMF.html" xr:uid="{00000000-0004-0000-0300-000004000000}"/>
    <hyperlink ref="B27" r:id="rId6" tooltip="maggiori informazioni" display="http://www.unimore.it/ateneo/DCL.html" xr:uid="{00000000-0004-0000-0300-000005000000}"/>
    <hyperlink ref="B28" r:id="rId7" tooltip="maggiori informazioni" display="http://www.unimore.it/ateneo/DGI.html" xr:uid="{00000000-0004-0000-0300-000006000000}"/>
    <hyperlink ref="B29" r:id="rId8" tooltip="maggiori informazioni" display="http://www.unimore.it/ateneo/DEC.html" xr:uid="{00000000-0004-0000-0300-000007000000}"/>
    <hyperlink ref="B30" r:id="rId9" tooltip="maggiori informazioni" display="http://www.unimore.it/ateneo/DES.html" xr:uid="{00000000-0004-0000-0300-000008000000}"/>
  </hyperlinks>
  <pageMargins left="0.7" right="0.7" top="0.75" bottom="0.75" header="0.3" footer="0.3"/>
  <pageSetup paperSize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I anno</vt:lpstr>
      <vt:lpstr>II anno</vt:lpstr>
      <vt:lpstr>III anno</vt:lpstr>
      <vt:lpstr>Legenda</vt:lpstr>
      <vt:lpstr>'I anno'!Area_stampa</vt:lpstr>
      <vt:lpstr>'II anno'!Area_stampa</vt:lpstr>
      <vt:lpstr>Legenda!Area_stampa</vt:lpstr>
    </vt:vector>
  </TitlesOfParts>
  <Company>di Modena e Reggio Emilia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tutoriamo</cp:lastModifiedBy>
  <cp:lastPrinted>2022-12-15T08:56:40Z</cp:lastPrinted>
  <dcterms:created xsi:type="dcterms:W3CDTF">2012-03-03T10:47:00Z</dcterms:created>
  <dcterms:modified xsi:type="dcterms:W3CDTF">2023-01-11T10:01:28Z</dcterms:modified>
</cp:coreProperties>
</file>